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8_{B0537E7C-9937-4E00-AF33-3811A0AEF1A5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سهام" sheetId="1" r:id="rId1"/>
    <sheet name="اوراق مشارکت" sheetId="3" r:id="rId2"/>
    <sheet name="سپرده" sheetId="6" r:id="rId3"/>
    <sheet name="جمع درآمدها" sheetId="15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K11" i="13"/>
  <c r="K9" i="13"/>
  <c r="K10" i="13"/>
  <c r="K8" i="13"/>
  <c r="G11" i="13"/>
  <c r="G9" i="13"/>
  <c r="G10" i="13"/>
  <c r="G8" i="13"/>
  <c r="U50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8" i="11"/>
  <c r="K50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8" i="11"/>
  <c r="C10" i="15"/>
  <c r="I11" i="13"/>
  <c r="E11" i="13"/>
  <c r="Q25" i="12"/>
  <c r="O25" i="12"/>
  <c r="M25" i="12"/>
  <c r="K25" i="12"/>
  <c r="I25" i="12"/>
  <c r="G25" i="12"/>
  <c r="E25" i="12"/>
  <c r="C25" i="12"/>
  <c r="S50" i="11"/>
  <c r="Q50" i="11"/>
  <c r="O50" i="11"/>
  <c r="M50" i="11"/>
  <c r="I50" i="11"/>
  <c r="G50" i="11"/>
  <c r="E50" i="11"/>
  <c r="C50" i="11"/>
  <c r="Q58" i="10"/>
  <c r="O58" i="10"/>
  <c r="M58" i="10"/>
  <c r="I58" i="10"/>
  <c r="G58" i="10"/>
  <c r="E58" i="10"/>
  <c r="Q28" i="9"/>
  <c r="O28" i="9"/>
  <c r="M28" i="9"/>
  <c r="I28" i="9"/>
  <c r="G28" i="9"/>
  <c r="E28" i="9"/>
  <c r="S25" i="8"/>
  <c r="Q25" i="8"/>
  <c r="O25" i="8"/>
  <c r="M25" i="8"/>
  <c r="K25" i="8"/>
  <c r="I25" i="8"/>
  <c r="S16" i="7"/>
  <c r="Q16" i="7"/>
  <c r="O16" i="7"/>
  <c r="M16" i="7"/>
  <c r="K16" i="7"/>
  <c r="I16" i="7"/>
  <c r="G16" i="7"/>
  <c r="Q11" i="6"/>
  <c r="O11" i="6"/>
  <c r="M11" i="6"/>
  <c r="K11" i="6"/>
  <c r="AI15" i="3"/>
  <c r="AG15" i="3"/>
  <c r="AA15" i="3"/>
  <c r="W15" i="3"/>
  <c r="S15" i="3"/>
  <c r="Q15" i="3"/>
  <c r="W24" i="1"/>
  <c r="U24" i="1"/>
  <c r="O24" i="1"/>
  <c r="K24" i="1"/>
  <c r="G24" i="1"/>
  <c r="E24" i="1"/>
</calcChain>
</file>

<file path=xl/sharedStrings.xml><?xml version="1.0" encoding="utf-8"?>
<sst xmlns="http://schemas.openxmlformats.org/spreadsheetml/2006/main" count="1303" uniqueCount="196">
  <si>
    <t>صندوق سرمایه گذاری تعالی دانش مالی اسلامی</t>
  </si>
  <si>
    <t>صورت وضعیت پورتفوی</t>
  </si>
  <si>
    <t>برای ماه منتهی به 1402/12/29</t>
  </si>
  <si>
    <t>نام شرکت</t>
  </si>
  <si>
    <t>1402/11/30</t>
  </si>
  <si>
    <t>تغییرات طی دوره</t>
  </si>
  <si>
    <t>1402/12/29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</si>
  <si>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</si>
  <si>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</si>
  <si>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</si>
  <si>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</si>
  <si>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</si>
  <si>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</si>
  <si>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</si>
  <si>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</si>
  <si>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سامان</t>
  </si>
  <si>
    <t>4.92%</t>
  </si>
  <si>
    <t>پالایش نفت بندرعباس</t>
  </si>
  <si>
    <t>5.52%</t>
  </si>
  <si>
    <t>پتروشیمی پردیس</t>
  </si>
  <si>
    <t>3.78%</t>
  </si>
  <si>
    <t>پخش هجرت</t>
  </si>
  <si>
    <t>2.67%</t>
  </si>
  <si>
    <t>پویا زرکان آق دره</t>
  </si>
  <si>
    <t>0.00%</t>
  </si>
  <si>
    <t>تایدواترخاورمیانه</t>
  </si>
  <si>
    <t>5.04%</t>
  </si>
  <si>
    <t>داروسازی کاسپین تامین</t>
  </si>
  <si>
    <t>3.41%</t>
  </si>
  <si>
    <t>سرمایه گذاری صدرتامین</t>
  </si>
  <si>
    <t>1.08%</t>
  </si>
  <si>
    <t>سرمایه‌گذاری‌غدیر(هلدینگ‌</t>
  </si>
  <si>
    <t>1.95%</t>
  </si>
  <si>
    <t>سیمان فارس و خوزستان</t>
  </si>
  <si>
    <t>5.14%</t>
  </si>
  <si>
    <t>شرکت آهن و فولاد ارفع</t>
  </si>
  <si>
    <t>گسترش نفت و گاز پارسیان</t>
  </si>
  <si>
    <t>3.38%</t>
  </si>
  <si>
    <t>نشاسته و گلوکز آردینه</t>
  </si>
  <si>
    <t>5.26%</t>
  </si>
  <si>
    <t>کاشی‌ پارس‌</t>
  </si>
  <si>
    <t>3.57%</t>
  </si>
  <si>
    <t>کشت و دام قیام اصفهان</t>
  </si>
  <si>
    <t>2.64%</t>
  </si>
  <si>
    <t/>
  </si>
  <si>
    <t>53.89%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</si>
  <si>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</si>
  <si>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</si>
  <si>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</si>
  <si>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</si>
  <si>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</si>
  <si>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</si>
  <si>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</si>
  <si>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</si>
  <si>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</si>
  <si>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خزانه-م9بودجه00-031101</t>
  </si>
  <si>
    <t>بله</t>
  </si>
  <si>
    <t>1400/06/01</t>
  </si>
  <si>
    <t>1403/11/01</t>
  </si>
  <si>
    <t>7.01%</t>
  </si>
  <si>
    <t>اسنادخزانه-م6بودجه00-030723</t>
  </si>
  <si>
    <t>1400/02/22</t>
  </si>
  <si>
    <t>1403/07/23</t>
  </si>
  <si>
    <t>9.75%</t>
  </si>
  <si>
    <t>اسنادخزانه-م6بودجه01-030814</t>
  </si>
  <si>
    <t>1401/12/10</t>
  </si>
  <si>
    <t>1403/08/14</t>
  </si>
  <si>
    <t>0.98%</t>
  </si>
  <si>
    <t>مرابحه عام دولت132-ش.خ041110</t>
  </si>
  <si>
    <t>1402/05/10</t>
  </si>
  <si>
    <t>1404/11/09</t>
  </si>
  <si>
    <t>20.10%</t>
  </si>
  <si>
    <t>اسنادخزانه-م4بودجه00-030522</t>
  </si>
  <si>
    <t>1400/03/11</t>
  </si>
  <si>
    <t>1403/05/22</t>
  </si>
  <si>
    <t>4.56%</t>
  </si>
  <si>
    <t>مرابحه عام دولت5-ش.خ 0309</t>
  </si>
  <si>
    <t>1399/09/05</t>
  </si>
  <si>
    <t>1403/09/05</t>
  </si>
  <si>
    <t>2.58%</t>
  </si>
  <si>
    <t>44.99%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</si>
  <si>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</si>
  <si>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</si>
  <si>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</si>
  <si>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</si>
  <si>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</si>
  <si>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</si>
  <si>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</si>
  <si>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</si>
  <si>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</si>
  <si>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</si>
  <si>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</si>
  <si>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</si>
  <si>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</si>
  <si>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0.22%</t>
  </si>
  <si>
    <t>بانک پاسارگاد هفت تیر</t>
  </si>
  <si>
    <t>207-8100-15139318-1</t>
  </si>
  <si>
    <t>1400/11/27</t>
  </si>
  <si>
    <t>0.07%</t>
  </si>
  <si>
    <t>بانک خاورمیانه آفریقا</t>
  </si>
  <si>
    <t>100910810707074865</t>
  </si>
  <si>
    <t>1401/08/07</t>
  </si>
  <si>
    <t>0.03%</t>
  </si>
  <si>
    <t>0.32%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</si>
  <si>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</si>
  <si>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</si>
  <si>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</si>
  <si>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</si>
  <si>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</si>
  <si>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</si>
  <si>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</si>
  <si>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</si>
  <si>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</si>
  <si>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دولت86-ش.خ020404</t>
  </si>
  <si>
    <t>1402/04/04</t>
  </si>
  <si>
    <t>مرابحه عام دولت3-ش.خ0211</t>
  </si>
  <si>
    <t>1402/11/13</t>
  </si>
  <si>
    <t>مرابحه عام دولت95-ش.خ020514</t>
  </si>
  <si>
    <t>1402/05/14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</si>
  <si>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</si>
  <si>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</si>
  <si>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</si>
  <si>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</si>
  <si>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</si>
  <si>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</si>
  <si>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</si>
  <si>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بانک‌اقتصادنوین‌</t>
  </si>
  <si>
    <t>1402/04/29</t>
  </si>
  <si>
    <t>1402/01/31</t>
  </si>
  <si>
    <t>1402/04/12</t>
  </si>
  <si>
    <t>پتروشیمی شازند</t>
  </si>
  <si>
    <t>1402/03/20</t>
  </si>
  <si>
    <t>شیشه‌ همدان‌</t>
  </si>
  <si>
    <t>1402/07/29</t>
  </si>
  <si>
    <t>1402/10/28</t>
  </si>
  <si>
    <t>1402/10/06</t>
  </si>
  <si>
    <t>نفت ایرانول</t>
  </si>
  <si>
    <t>1402/04/10</t>
  </si>
  <si>
    <t>نفت سپاهان</t>
  </si>
  <si>
    <t>1402/04/17</t>
  </si>
  <si>
    <t>مبین انرژی خلیج فارس</t>
  </si>
  <si>
    <t>فجر انرژی خلیج فارس</t>
  </si>
  <si>
    <t>1402/04/28</t>
  </si>
  <si>
    <t>1402/06/06</t>
  </si>
  <si>
    <t>پتروشیمی تندگویان</t>
  </si>
  <si>
    <t>1402/03/22</t>
  </si>
  <si>
    <t>1402/11/24</t>
  </si>
  <si>
    <t>محصولات کاغذی لطیف</t>
  </si>
  <si>
    <t>1402/03/08</t>
  </si>
  <si>
    <t>صنایع مس افق کرمان</t>
  </si>
  <si>
    <t>1402/04/01</t>
  </si>
  <si>
    <t>بهای فروش</t>
  </si>
  <si>
    <t>ارزش دفتری</t>
  </si>
  <si>
    <t>سود و زیان ناشی از تغییر قیمت</t>
  </si>
  <si>
    <t>سود و زیان ناشی از فروش</t>
  </si>
  <si>
    <t>کشاورزی و دامپروری فجر اصفهان</t>
  </si>
  <si>
    <t>پالایش نفت تبریز</t>
  </si>
  <si>
    <t>گروه انتخاب الکترونیک آرمان</t>
  </si>
  <si>
    <t>صنایع فروآلیاژ ایران</t>
  </si>
  <si>
    <t>کالسیمین‌</t>
  </si>
  <si>
    <t>ح . سرمایه گذاری صدرتامین</t>
  </si>
  <si>
    <t>پالایش نفت اصفهان</t>
  </si>
  <si>
    <t>افست‌</t>
  </si>
  <si>
    <t>تولیدی مخازن گازطبیعی آسیاناما</t>
  </si>
  <si>
    <t>سپید ماکیان</t>
  </si>
  <si>
    <t>توسعه حمل و نقل ریلی پارسیان</t>
  </si>
  <si>
    <t>فرآورده های سیمان شرق</t>
  </si>
  <si>
    <t>توسعه معادن کرومیت کاوندگان</t>
  </si>
  <si>
    <t>س. الماس حکمت ایرانیان</t>
  </si>
  <si>
    <t>سرمایه گذاری تامین اجتماعی</t>
  </si>
  <si>
    <t>ملی شیمی کشاورز</t>
  </si>
  <si>
    <t>اسنادخزانه-م6بودجه99-020321</t>
  </si>
  <si>
    <t>گام بانک اقتصاد نوین0205</t>
  </si>
  <si>
    <t>گام بانک تجارت0206</t>
  </si>
  <si>
    <t>گواهی اعتبار مولد سپه0208</t>
  </si>
  <si>
    <t>گام بانک صادرات ایران0207</t>
  </si>
  <si>
    <t>گام بانک سینا0206</t>
  </si>
  <si>
    <t>گواهی اعتبارمولد رفاه0208</t>
  </si>
  <si>
    <t>گام بانک ملت0211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</si>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</sst>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4"/>
  <sheetViews>
    <sheetView rightToLeft="1" topLeftCell="B1" workbookViewId="0">
      <selection activeCell="C23" sqref="C23"/>
    </sheetView>
  </sheetViews>
  <sheetFormatPr defaultRowHeight="21.75"/>
  <cols>
    <col min="1" max="1" width="21.28515625" style="1" customWidth="1"/>
    <col min="2" max="2" width="1" style="1" customWidth="1"/>
    <col min="3" max="3" width="17" style="1" customWidth="1"/>
    <col min="4" max="4" width="1" style="1" customWidth="1"/>
    <col min="5" max="5" width="20" style="1" customWidth="1"/>
    <col min="6" max="6" width="1" style="1" customWidth="1"/>
    <col min="7" max="7" width="26" style="1" customWidth="1"/>
    <col min="8" max="8" width="1" style="1" customWidth="1"/>
    <col min="9" max="9" width="15" style="1" customWidth="1"/>
    <col min="10" max="10" width="1" style="1" customWidth="1"/>
    <col min="11" max="11" width="19" style="1" customWidth="1"/>
    <col min="12" max="12" width="1" style="1" customWidth="1"/>
    <col min="13" max="13" width="17" style="1" customWidth="1"/>
    <col min="14" max="14" width="1" style="1" customWidth="1"/>
    <col min="15" max="15" width="20" style="1" customWidth="1"/>
    <col min="16" max="16" width="1" style="1" customWidth="1"/>
    <col min="17" max="17" width="17" style="1" customWidth="1"/>
    <col min="18" max="18" width="1" style="1" customWidth="1"/>
    <col min="19" max="19" width="16" style="1" customWidth="1"/>
    <col min="20" max="20" width="1" style="1" customWidth="1"/>
    <col min="21" max="21" width="20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11" t="s">
        <v>0</v>
      </c>
      <c r="B2" s="11" t="s">
        <v>0</v>
      </c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  <c r="P2" s="11" t="s">
        <v>0</v>
      </c>
      <c r="Q2" s="11" t="s">
        <v>0</v>
      </c>
      <c r="R2" s="11" t="s">
        <v>0</v>
      </c>
      <c r="S2" s="11" t="s">
        <v>0</v>
      </c>
      <c r="T2" s="11" t="s">
        <v>0</v>
      </c>
      <c r="U2" s="11" t="s">
        <v>0</v>
      </c>
      <c r="V2" s="11" t="s">
        <v>0</v>
      </c>
      <c r="W2" s="11" t="s">
        <v>0</v>
      </c>
      <c r="X2" s="11" t="s">
        <v>0</v>
      </c>
      <c r="Y2" s="11" t="s">
        <v>0</v>
      </c>
    </row>
    <row r="3" spans="1:25" ht="22.5">
      <c r="A3" s="11" t="s">
        <v>1</v>
      </c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</row>
    <row r="4" spans="1:25" ht="22.5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11" t="s">
        <v>2</v>
      </c>
      <c r="Q4" s="11" t="s">
        <v>2</v>
      </c>
      <c r="R4" s="11" t="s">
        <v>2</v>
      </c>
      <c r="S4" s="11" t="s">
        <v>2</v>
      </c>
      <c r="T4" s="11" t="s">
        <v>2</v>
      </c>
      <c r="U4" s="11" t="s">
        <v>2</v>
      </c>
      <c r="V4" s="11" t="s">
        <v>2</v>
      </c>
      <c r="W4" s="11" t="s">
        <v>2</v>
      </c>
      <c r="X4" s="11" t="s">
        <v>2</v>
      </c>
      <c r="Y4" s="11" t="s">
        <v>2</v>
      </c>
    </row>
    <row r="6" spans="1:25" ht="22.5">
      <c r="A6" s="10" t="s">
        <v>3</v>
      </c>
      <c r="C6" s="10" t="s">
        <v>4</v>
      </c>
      <c r="D6" s="10" t="s">
        <v>4</v>
      </c>
      <c r="E6" s="10" t="s">
        <v>4</v>
      </c>
      <c r="F6" s="10" t="s">
        <v>4</v>
      </c>
      <c r="G6" s="10" t="s">
        <v>4</v>
      </c>
      <c r="I6" s="10" t="s">
        <v>5</v>
      </c>
      <c r="J6" s="10" t="s">
        <v>5</v>
      </c>
      <c r="K6" s="10" t="s">
        <v>5</v>
      </c>
      <c r="L6" s="10" t="s">
        <v>5</v>
      </c>
      <c r="M6" s="10" t="s">
        <v>5</v>
      </c>
      <c r="N6" s="10" t="s">
        <v>5</v>
      </c>
      <c r="O6" s="10" t="s">
        <v>5</v>
      </c>
      <c r="Q6" s="10" t="s">
        <v>6</v>
      </c>
      <c r="R6" s="10" t="s">
        <v>6</v>
      </c>
      <c r="S6" s="10" t="s">
        <v>6</v>
      </c>
      <c r="T6" s="10" t="s">
        <v>6</v>
      </c>
      <c r="U6" s="10" t="s">
        <v>6</v>
      </c>
      <c r="V6" s="10" t="s">
        <v>6</v>
      </c>
      <c r="W6" s="10" t="s">
        <v>6</v>
      </c>
      <c r="X6" s="10" t="s">
        <v>6</v>
      </c>
      <c r="Y6" s="10" t="s">
        <v>6</v>
      </c>
    </row>
    <row r="7" spans="1:25" ht="22.5">
      <c r="A7" s="10" t="s">
        <v>3</v>
      </c>
      <c r="C7" s="10" t="s">
        <v>7</v>
      </c>
      <c r="E7" s="10" t="s">
        <v>8</v>
      </c>
      <c r="G7" s="10" t="s">
        <v>9</v>
      </c>
      <c r="I7" s="10" t="s">
        <v>10</v>
      </c>
      <c r="J7" s="10" t="s">
        <v>10</v>
      </c>
      <c r="K7" s="10" t="s">
        <v>10</v>
      </c>
      <c r="M7" s="10" t="s">
        <v>11</v>
      </c>
      <c r="N7" s="10" t="s">
        <v>11</v>
      </c>
      <c r="O7" s="10" t="s">
        <v>11</v>
      </c>
      <c r="Q7" s="10" t="s">
        <v>7</v>
      </c>
      <c r="S7" s="10" t="s">
        <v>12</v>
      </c>
      <c r="U7" s="10" t="s">
        <v>8</v>
      </c>
      <c r="W7" s="10" t="s">
        <v>9</v>
      </c>
      <c r="Y7" s="10" t="s">
        <v>13</v>
      </c>
    </row>
    <row r="8" spans="1:25" ht="22.5">
      <c r="A8" s="10" t="s">
        <v>3</v>
      </c>
      <c r="C8" s="10" t="s">
        <v>7</v>
      </c>
      <c r="E8" s="10" t="s">
        <v>8</v>
      </c>
      <c r="G8" s="10" t="s">
        <v>9</v>
      </c>
      <c r="I8" s="10" t="s">
        <v>7</v>
      </c>
      <c r="K8" s="10" t="s">
        <v>8</v>
      </c>
      <c r="M8" s="10" t="s">
        <v>7</v>
      </c>
      <c r="O8" s="10" t="s">
        <v>14</v>
      </c>
      <c r="Q8" s="10" t="s">
        <v>7</v>
      </c>
      <c r="S8" s="10" t="s">
        <v>12</v>
      </c>
      <c r="U8" s="10" t="s">
        <v>8</v>
      </c>
      <c r="W8" s="10" t="s">
        <v>9</v>
      </c>
      <c r="Y8" s="10" t="s">
        <v>13</v>
      </c>
    </row>
    <row r="9" spans="1:25" ht="22.5">
      <c r="A9" s="2" t="s">
        <v>15</v>
      </c>
      <c r="C9" s="3">
        <v>1675288</v>
      </c>
      <c r="E9" s="3">
        <v>3307107396</v>
      </c>
      <c r="G9" s="3">
        <v>3267357911.4168</v>
      </c>
      <c r="I9" s="3">
        <v>0</v>
      </c>
      <c r="K9" s="3">
        <v>0</v>
      </c>
      <c r="M9" s="3">
        <v>0</v>
      </c>
      <c r="O9" s="3">
        <v>0</v>
      </c>
      <c r="Q9" s="3">
        <v>1675288</v>
      </c>
      <c r="S9" s="3">
        <v>1920</v>
      </c>
      <c r="U9" s="3">
        <v>3307107396</v>
      </c>
      <c r="W9" s="3">
        <v>3197414469.888</v>
      </c>
      <c r="Y9" s="1" t="s">
        <v>16</v>
      </c>
    </row>
    <row r="10" spans="1:25" ht="22.5">
      <c r="A10" s="2" t="s">
        <v>17</v>
      </c>
      <c r="C10" s="3">
        <v>388653</v>
      </c>
      <c r="E10" s="3">
        <v>4005726237</v>
      </c>
      <c r="G10" s="3">
        <v>3670234889.1750002</v>
      </c>
      <c r="I10" s="3">
        <v>0</v>
      </c>
      <c r="K10" s="3">
        <v>0</v>
      </c>
      <c r="M10" s="3">
        <v>-64329</v>
      </c>
      <c r="O10" s="3">
        <v>599590356</v>
      </c>
      <c r="Q10" s="3">
        <v>324324</v>
      </c>
      <c r="S10" s="3">
        <v>11120</v>
      </c>
      <c r="U10" s="3">
        <v>3342707135</v>
      </c>
      <c r="W10" s="3">
        <v>3585024306.8639998</v>
      </c>
      <c r="Y10" s="1" t="s">
        <v>18</v>
      </c>
    </row>
    <row r="11" spans="1:25" ht="22.5">
      <c r="A11" s="2" t="s">
        <v>19</v>
      </c>
      <c r="C11" s="3">
        <v>17506</v>
      </c>
      <c r="E11" s="3">
        <v>2991572959</v>
      </c>
      <c r="G11" s="3">
        <v>2550413567.8080001</v>
      </c>
      <c r="I11" s="3">
        <v>0</v>
      </c>
      <c r="K11" s="3">
        <v>0</v>
      </c>
      <c r="M11" s="3">
        <v>-2071</v>
      </c>
      <c r="O11" s="3">
        <v>300978664</v>
      </c>
      <c r="Q11" s="3">
        <v>15435</v>
      </c>
      <c r="S11" s="3">
        <v>160000</v>
      </c>
      <c r="U11" s="3">
        <v>2637663009</v>
      </c>
      <c r="W11" s="3">
        <v>2454905880</v>
      </c>
      <c r="Y11" s="1" t="s">
        <v>20</v>
      </c>
    </row>
    <row r="12" spans="1:25" ht="22.5">
      <c r="A12" s="2" t="s">
        <v>21</v>
      </c>
      <c r="C12" s="3">
        <v>62574</v>
      </c>
      <c r="E12" s="3">
        <v>1969621201</v>
      </c>
      <c r="G12" s="3">
        <v>1635904307.6099999</v>
      </c>
      <c r="I12" s="3">
        <v>0</v>
      </c>
      <c r="K12" s="3">
        <v>0</v>
      </c>
      <c r="M12" s="3">
        <v>0</v>
      </c>
      <c r="O12" s="3">
        <v>0</v>
      </c>
      <c r="Q12" s="3">
        <v>62574</v>
      </c>
      <c r="S12" s="3">
        <v>27900</v>
      </c>
      <c r="U12" s="3">
        <v>1969621201</v>
      </c>
      <c r="W12" s="3">
        <v>1735427003.1300001</v>
      </c>
      <c r="Y12" s="1" t="s">
        <v>22</v>
      </c>
    </row>
    <row r="13" spans="1:25" ht="22.5">
      <c r="A13" s="2" t="s">
        <v>23</v>
      </c>
      <c r="C13" s="3">
        <v>34067</v>
      </c>
      <c r="E13" s="3">
        <v>1093062061</v>
      </c>
      <c r="G13" s="3">
        <v>1423993871.7674999</v>
      </c>
      <c r="I13" s="3">
        <v>0</v>
      </c>
      <c r="K13" s="3">
        <v>0</v>
      </c>
      <c r="M13" s="3">
        <v>-34067</v>
      </c>
      <c r="O13" s="3">
        <v>1390129587</v>
      </c>
      <c r="Q13" s="3">
        <v>0</v>
      </c>
      <c r="S13" s="3">
        <v>0</v>
      </c>
      <c r="U13" s="3">
        <v>0</v>
      </c>
      <c r="W13" s="3">
        <v>0</v>
      </c>
      <c r="Y13" s="1" t="s">
        <v>24</v>
      </c>
    </row>
    <row r="14" spans="1:25" ht="22.5">
      <c r="A14" s="2" t="s">
        <v>25</v>
      </c>
      <c r="C14" s="3">
        <v>627082</v>
      </c>
      <c r="E14" s="3">
        <v>2676358348</v>
      </c>
      <c r="G14" s="3">
        <v>3503231845.0019999</v>
      </c>
      <c r="I14" s="3">
        <v>70000</v>
      </c>
      <c r="K14" s="3">
        <v>374847527</v>
      </c>
      <c r="M14" s="3">
        <v>-74319</v>
      </c>
      <c r="O14" s="3">
        <v>401151037</v>
      </c>
      <c r="Q14" s="3">
        <v>622763</v>
      </c>
      <c r="S14" s="3">
        <v>5290</v>
      </c>
      <c r="U14" s="3">
        <v>2734015657</v>
      </c>
      <c r="W14" s="3">
        <v>3274814493.1935</v>
      </c>
      <c r="Y14" s="1" t="s">
        <v>26</v>
      </c>
    </row>
    <row r="15" spans="1:25" ht="22.5">
      <c r="A15" s="2" t="s">
        <v>27</v>
      </c>
      <c r="C15" s="3">
        <v>100000</v>
      </c>
      <c r="E15" s="3">
        <v>1865670488</v>
      </c>
      <c r="G15" s="3">
        <v>2052713250</v>
      </c>
      <c r="I15" s="3">
        <v>0</v>
      </c>
      <c r="K15" s="3">
        <v>0</v>
      </c>
      <c r="M15" s="3">
        <v>0</v>
      </c>
      <c r="O15" s="3">
        <v>0</v>
      </c>
      <c r="Q15" s="3">
        <v>100000</v>
      </c>
      <c r="S15" s="3">
        <v>22300</v>
      </c>
      <c r="U15" s="3">
        <v>1865670488</v>
      </c>
      <c r="W15" s="3">
        <v>2216731500</v>
      </c>
      <c r="Y15" s="1" t="s">
        <v>28</v>
      </c>
    </row>
    <row r="16" spans="1:25" ht="22.5">
      <c r="A16" s="2" t="s">
        <v>29</v>
      </c>
      <c r="C16" s="3">
        <v>84773</v>
      </c>
      <c r="E16" s="3">
        <v>502641704</v>
      </c>
      <c r="G16" s="3">
        <v>704485501.43400002</v>
      </c>
      <c r="I16" s="3">
        <v>0</v>
      </c>
      <c r="K16" s="3">
        <v>0</v>
      </c>
      <c r="M16" s="3">
        <v>0</v>
      </c>
      <c r="O16" s="3">
        <v>0</v>
      </c>
      <c r="Q16" s="3">
        <v>84773</v>
      </c>
      <c r="S16" s="3">
        <v>8320</v>
      </c>
      <c r="U16" s="3">
        <v>502641704</v>
      </c>
      <c r="W16" s="3">
        <v>701114757.40799999</v>
      </c>
      <c r="Y16" s="1" t="s">
        <v>30</v>
      </c>
    </row>
    <row r="17" spans="1:25" ht="22.5">
      <c r="A17" s="2" t="s">
        <v>31</v>
      </c>
      <c r="C17" s="3">
        <v>53064</v>
      </c>
      <c r="E17" s="3">
        <v>763500430</v>
      </c>
      <c r="G17" s="3">
        <v>1149384785.868</v>
      </c>
      <c r="I17" s="3">
        <v>0</v>
      </c>
      <c r="K17" s="3">
        <v>0</v>
      </c>
      <c r="M17" s="3">
        <v>0</v>
      </c>
      <c r="O17" s="3">
        <v>0</v>
      </c>
      <c r="Q17" s="3">
        <v>53064</v>
      </c>
      <c r="S17" s="3">
        <v>24070</v>
      </c>
      <c r="U17" s="3">
        <v>763500430</v>
      </c>
      <c r="W17" s="3">
        <v>1269650839.6440001</v>
      </c>
      <c r="Y17" s="1" t="s">
        <v>32</v>
      </c>
    </row>
    <row r="18" spans="1:25" ht="22.5">
      <c r="A18" s="2" t="s">
        <v>33</v>
      </c>
      <c r="C18" s="3">
        <v>107920</v>
      </c>
      <c r="E18" s="3">
        <v>3160414517</v>
      </c>
      <c r="G18" s="3">
        <v>3623846651.2800002</v>
      </c>
      <c r="I18" s="3">
        <v>0</v>
      </c>
      <c r="K18" s="3">
        <v>0</v>
      </c>
      <c r="M18" s="3">
        <v>-11933</v>
      </c>
      <c r="O18" s="3">
        <v>401172801</v>
      </c>
      <c r="Q18" s="3">
        <v>95987</v>
      </c>
      <c r="S18" s="3">
        <v>34960</v>
      </c>
      <c r="U18" s="3">
        <v>2810959121</v>
      </c>
      <c r="W18" s="3">
        <v>3335739072.1560001</v>
      </c>
      <c r="Y18" s="1" t="s">
        <v>34</v>
      </c>
    </row>
    <row r="19" spans="1:25" ht="22.5">
      <c r="A19" s="2" t="s">
        <v>35</v>
      </c>
      <c r="C19" s="3">
        <v>141379</v>
      </c>
      <c r="E19" s="3">
        <v>3674008636</v>
      </c>
      <c r="G19" s="3">
        <v>3604794440.4675002</v>
      </c>
      <c r="I19" s="3">
        <v>0</v>
      </c>
      <c r="K19" s="3">
        <v>0</v>
      </c>
      <c r="M19" s="3">
        <v>0</v>
      </c>
      <c r="O19" s="3">
        <v>0</v>
      </c>
      <c r="Q19" s="3">
        <v>141379</v>
      </c>
      <c r="S19" s="3">
        <v>25500</v>
      </c>
      <c r="U19" s="3">
        <v>3674008636</v>
      </c>
      <c r="W19" s="3">
        <v>3583713771.2249999</v>
      </c>
      <c r="Y19" s="1" t="s">
        <v>18</v>
      </c>
    </row>
    <row r="20" spans="1:25" ht="22.5">
      <c r="A20" s="2" t="s">
        <v>36</v>
      </c>
      <c r="C20" s="3">
        <v>68682</v>
      </c>
      <c r="E20" s="3">
        <v>2612868662</v>
      </c>
      <c r="G20" s="3">
        <v>2396394307.71</v>
      </c>
      <c r="I20" s="3">
        <v>0</v>
      </c>
      <c r="K20" s="3">
        <v>0</v>
      </c>
      <c r="M20" s="3">
        <v>-5885</v>
      </c>
      <c r="O20" s="3">
        <v>200595973</v>
      </c>
      <c r="Q20" s="3">
        <v>62797</v>
      </c>
      <c r="S20" s="3">
        <v>35170</v>
      </c>
      <c r="U20" s="3">
        <v>2388985663</v>
      </c>
      <c r="W20" s="3">
        <v>2195429495.5844998</v>
      </c>
      <c r="Y20" s="1" t="s">
        <v>37</v>
      </c>
    </row>
    <row r="21" spans="1:25" ht="22.5">
      <c r="A21" s="2" t="s">
        <v>38</v>
      </c>
      <c r="C21" s="3">
        <v>93394</v>
      </c>
      <c r="E21" s="3">
        <v>5983671574</v>
      </c>
      <c r="G21" s="3">
        <v>7051069317.915</v>
      </c>
      <c r="I21" s="3">
        <v>0</v>
      </c>
      <c r="K21" s="3">
        <v>0</v>
      </c>
      <c r="M21" s="3">
        <v>-46697</v>
      </c>
      <c r="O21" s="3">
        <v>3626701798</v>
      </c>
      <c r="Q21" s="3">
        <v>46697</v>
      </c>
      <c r="S21" s="3">
        <v>73650</v>
      </c>
      <c r="U21" s="3">
        <v>2991835786</v>
      </c>
      <c r="W21" s="3">
        <v>3418770607.4025002</v>
      </c>
      <c r="Y21" s="1" t="s">
        <v>39</v>
      </c>
    </row>
    <row r="22" spans="1:25" ht="22.5">
      <c r="A22" s="2" t="s">
        <v>40</v>
      </c>
      <c r="C22" s="3">
        <v>279231</v>
      </c>
      <c r="E22" s="3">
        <v>3010154574</v>
      </c>
      <c r="G22" s="3">
        <v>2967218762.6294999</v>
      </c>
      <c r="I22" s="3">
        <v>0</v>
      </c>
      <c r="K22" s="3">
        <v>0</v>
      </c>
      <c r="M22" s="3">
        <v>-66877</v>
      </c>
      <c r="O22" s="3">
        <v>694280197</v>
      </c>
      <c r="Q22" s="3">
        <v>212354</v>
      </c>
      <c r="S22" s="3">
        <v>10980</v>
      </c>
      <c r="U22" s="3">
        <v>2289209882</v>
      </c>
      <c r="W22" s="3">
        <v>2317773620.8260002</v>
      </c>
      <c r="Y22" s="1" t="s">
        <v>41</v>
      </c>
    </row>
    <row r="23" spans="1:25" ht="22.5">
      <c r="A23" s="2" t="s">
        <v>42</v>
      </c>
      <c r="C23" s="3">
        <v>578751</v>
      </c>
      <c r="E23" s="3">
        <v>1734056571</v>
      </c>
      <c r="G23" s="3">
        <v>2103899277.17835</v>
      </c>
      <c r="I23" s="3">
        <v>0</v>
      </c>
      <c r="K23" s="3">
        <v>0</v>
      </c>
      <c r="M23" s="3">
        <v>-118622</v>
      </c>
      <c r="O23" s="3">
        <v>401150923</v>
      </c>
      <c r="Q23" s="3">
        <v>460129</v>
      </c>
      <c r="S23" s="3">
        <v>3743</v>
      </c>
      <c r="U23" s="3">
        <v>1378640756</v>
      </c>
      <c r="W23" s="3">
        <v>1712015383.0603499</v>
      </c>
      <c r="Y23" s="1" t="s">
        <v>43</v>
      </c>
    </row>
    <row r="24" spans="1:25">
      <c r="A24" s="1" t="s">
        <v>44</v>
      </c>
      <c r="C24" s="1" t="s">
        <v>44</v>
      </c>
      <c r="E24" s="4">
        <f>SUM(E9:E23)</f>
        <v>39350435358</v>
      </c>
      <c r="G24" s="4">
        <f>SUM(G9:G23)</f>
        <v>41704942687.26165</v>
      </c>
      <c r="I24" s="1" t="s">
        <v>44</v>
      </c>
      <c r="K24" s="4">
        <f>SUM(K9:K23)</f>
        <v>374847527</v>
      </c>
      <c r="M24" s="1" t="s">
        <v>44</v>
      </c>
      <c r="O24" s="4">
        <f>SUM(O9:O23)</f>
        <v>8015751336</v>
      </c>
      <c r="Q24" s="1" t="s">
        <v>44</v>
      </c>
      <c r="S24" s="1" t="s">
        <v>44</v>
      </c>
      <c r="U24" s="4">
        <f>SUM(U9:U23)</f>
        <v>32656566864</v>
      </c>
      <c r="W24" s="4">
        <f>SUM(W9:W23)</f>
        <v>34998525200.381851</v>
      </c>
      <c r="Y24" s="5" t="s">
        <v>45</v>
      </c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5"/>
  <sheetViews>
    <sheetView rightToLeft="1" topLeftCell="A4" workbookViewId="0">
      <selection activeCell="K25" sqref="K25:O25"/>
    </sheetView>
  </sheetViews>
  <sheetFormatPr defaultRowHeight="21.75"/>
  <cols>
    <col min="1" max="1" width="37.140625" style="1" bestFit="1" customWidth="1"/>
    <col min="2" max="2" width="1" style="1" customWidth="1"/>
    <col min="3" max="3" width="20" style="1" customWidth="1"/>
    <col min="4" max="4" width="1" style="1" customWidth="1"/>
    <col min="5" max="5" width="21" style="1" customWidth="1"/>
    <col min="6" max="6" width="1" style="1" customWidth="1"/>
    <col min="7" max="7" width="15" style="1" customWidth="1"/>
    <col min="8" max="8" width="1" style="1" customWidth="1"/>
    <col min="9" max="9" width="19" style="1" customWidth="1"/>
    <col min="10" max="10" width="1" style="1" customWidth="1"/>
    <col min="11" max="11" width="20" style="1" customWidth="1"/>
    <col min="12" max="12" width="1" style="1" customWidth="1"/>
    <col min="13" max="13" width="21" style="1" customWidth="1"/>
    <col min="14" max="14" width="1" style="1" customWidth="1"/>
    <col min="15" max="15" width="20" style="1" customWidth="1"/>
    <col min="16" max="16" width="1" style="1" customWidth="1"/>
    <col min="17" max="17" width="20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1" t="s">
        <v>0</v>
      </c>
      <c r="B2" s="11" t="s">
        <v>0</v>
      </c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  <c r="P2" s="11" t="s">
        <v>0</v>
      </c>
      <c r="Q2" s="11" t="s">
        <v>0</v>
      </c>
    </row>
    <row r="3" spans="1:17" ht="22.5">
      <c r="A3" s="11" t="s">
        <v>104</v>
      </c>
      <c r="B3" s="11" t="s">
        <v>104</v>
      </c>
      <c r="C3" s="11" t="s">
        <v>104</v>
      </c>
      <c r="D3" s="11" t="s">
        <v>104</v>
      </c>
      <c r="E3" s="11" t="s">
        <v>104</v>
      </c>
      <c r="F3" s="11" t="s">
        <v>104</v>
      </c>
      <c r="G3" s="11" t="s">
        <v>104</v>
      </c>
      <c r="H3" s="11" t="s">
        <v>104</v>
      </c>
      <c r="I3" s="11" t="s">
        <v>104</v>
      </c>
      <c r="J3" s="11" t="s">
        <v>104</v>
      </c>
      <c r="K3" s="11" t="s">
        <v>104</v>
      </c>
      <c r="L3" s="11" t="s">
        <v>104</v>
      </c>
      <c r="M3" s="11" t="s">
        <v>104</v>
      </c>
      <c r="N3" s="11" t="s">
        <v>104</v>
      </c>
      <c r="O3" s="11" t="s">
        <v>104</v>
      </c>
      <c r="P3" s="11" t="s">
        <v>104</v>
      </c>
      <c r="Q3" s="11" t="s">
        <v>104</v>
      </c>
    </row>
    <row r="4" spans="1:17" ht="22.5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11" t="s">
        <v>2</v>
      </c>
      <c r="Q4" s="11" t="s">
        <v>2</v>
      </c>
    </row>
    <row r="6" spans="1:17" ht="22.5">
      <c r="A6" s="10" t="s">
        <v>108</v>
      </c>
      <c r="C6" s="10" t="s">
        <v>106</v>
      </c>
      <c r="D6" s="10" t="s">
        <v>106</v>
      </c>
      <c r="E6" s="10" t="s">
        <v>106</v>
      </c>
      <c r="F6" s="10" t="s">
        <v>106</v>
      </c>
      <c r="G6" s="10" t="s">
        <v>106</v>
      </c>
      <c r="H6" s="10" t="s">
        <v>106</v>
      </c>
      <c r="I6" s="10" t="s">
        <v>106</v>
      </c>
      <c r="K6" s="10" t="s">
        <v>107</v>
      </c>
      <c r="L6" s="10" t="s">
        <v>107</v>
      </c>
      <c r="M6" s="10" t="s">
        <v>107</v>
      </c>
      <c r="N6" s="10" t="s">
        <v>107</v>
      </c>
      <c r="O6" s="10" t="s">
        <v>107</v>
      </c>
      <c r="P6" s="10" t="s">
        <v>107</v>
      </c>
      <c r="Q6" s="10" t="s">
        <v>107</v>
      </c>
    </row>
    <row r="7" spans="1:17" ht="22.5">
      <c r="A7" s="10" t="s">
        <v>108</v>
      </c>
      <c r="C7" s="10" t="s">
        <v>183</v>
      </c>
      <c r="E7" s="10" t="s">
        <v>180</v>
      </c>
      <c r="G7" s="10" t="s">
        <v>181</v>
      </c>
      <c r="I7" s="10" t="s">
        <v>184</v>
      </c>
      <c r="K7" s="10" t="s">
        <v>183</v>
      </c>
      <c r="M7" s="10" t="s">
        <v>180</v>
      </c>
      <c r="O7" s="10" t="s">
        <v>181</v>
      </c>
      <c r="Q7" s="10" t="s">
        <v>184</v>
      </c>
    </row>
    <row r="8" spans="1:17" ht="22.5">
      <c r="A8" s="2" t="s">
        <v>171</v>
      </c>
      <c r="C8" s="3">
        <v>0</v>
      </c>
      <c r="E8" s="3">
        <v>0</v>
      </c>
      <c r="G8" s="3">
        <v>0</v>
      </c>
      <c r="I8" s="3">
        <v>0</v>
      </c>
      <c r="K8" s="3">
        <v>0</v>
      </c>
      <c r="M8" s="3">
        <v>0</v>
      </c>
      <c r="O8" s="3">
        <v>58678522</v>
      </c>
      <c r="Q8" s="3">
        <v>58678522</v>
      </c>
    </row>
    <row r="9" spans="1:17" ht="22.5">
      <c r="A9" s="2" t="s">
        <v>113</v>
      </c>
      <c r="C9" s="3">
        <v>0</v>
      </c>
      <c r="E9" s="3">
        <v>0</v>
      </c>
      <c r="G9" s="3">
        <v>0</v>
      </c>
      <c r="I9" s="3">
        <v>0</v>
      </c>
      <c r="K9" s="3">
        <v>437396737</v>
      </c>
      <c r="M9" s="3">
        <v>0</v>
      </c>
      <c r="O9" s="3">
        <v>231794853</v>
      </c>
      <c r="Q9" s="3">
        <v>669191590</v>
      </c>
    </row>
    <row r="10" spans="1:17" ht="22.5">
      <c r="A10" s="2" t="s">
        <v>117</v>
      </c>
      <c r="C10" s="3">
        <v>0</v>
      </c>
      <c r="E10" s="3">
        <v>0</v>
      </c>
      <c r="G10" s="3">
        <v>0</v>
      </c>
      <c r="I10" s="3">
        <v>0</v>
      </c>
      <c r="K10" s="3">
        <v>78486435</v>
      </c>
      <c r="M10" s="3">
        <v>0</v>
      </c>
      <c r="O10" s="3">
        <v>34659970</v>
      </c>
      <c r="Q10" s="3">
        <v>113146405</v>
      </c>
    </row>
    <row r="11" spans="1:17" ht="22.5">
      <c r="A11" s="2" t="s">
        <v>115</v>
      </c>
      <c r="C11" s="3">
        <v>0</v>
      </c>
      <c r="E11" s="3">
        <v>0</v>
      </c>
      <c r="G11" s="3">
        <v>0</v>
      </c>
      <c r="I11" s="3">
        <v>0</v>
      </c>
      <c r="K11" s="3">
        <v>413050067</v>
      </c>
      <c r="M11" s="3">
        <v>0</v>
      </c>
      <c r="O11" s="3">
        <v>209931773</v>
      </c>
      <c r="Q11" s="3">
        <v>622981840</v>
      </c>
    </row>
    <row r="12" spans="1:17" ht="22.5">
      <c r="A12" s="2" t="s">
        <v>172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153953523</v>
      </c>
      <c r="Q12" s="3">
        <v>153953523</v>
      </c>
    </row>
    <row r="13" spans="1:17" ht="22.5">
      <c r="A13" s="2" t="s">
        <v>173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157723180</v>
      </c>
      <c r="Q13" s="3">
        <v>157723180</v>
      </c>
    </row>
    <row r="14" spans="1:17" ht="22.5">
      <c r="A14" s="2" t="s">
        <v>174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60913725</v>
      </c>
      <c r="Q14" s="3">
        <v>60913725</v>
      </c>
    </row>
    <row r="15" spans="1:17" ht="22.5">
      <c r="A15" s="2" t="s">
        <v>175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1019686994</v>
      </c>
      <c r="Q15" s="3">
        <v>1019686994</v>
      </c>
    </row>
    <row r="16" spans="1:17" ht="22.5">
      <c r="A16" s="2" t="s">
        <v>176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288179757</v>
      </c>
      <c r="Q16" s="3">
        <v>288179757</v>
      </c>
    </row>
    <row r="17" spans="1:17" ht="22.5">
      <c r="A17" s="2" t="s">
        <v>177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771522619</v>
      </c>
      <c r="Q17" s="3">
        <v>771522619</v>
      </c>
    </row>
    <row r="18" spans="1:17" ht="22.5">
      <c r="A18" s="2" t="s">
        <v>178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60847478</v>
      </c>
      <c r="Q18" s="3">
        <v>60847478</v>
      </c>
    </row>
    <row r="19" spans="1:17" ht="22.5">
      <c r="A19" s="2" t="s">
        <v>68</v>
      </c>
      <c r="C19" s="3">
        <v>211863092</v>
      </c>
      <c r="E19" s="3">
        <v>540334047</v>
      </c>
      <c r="G19" s="3">
        <v>0</v>
      </c>
      <c r="I19" s="3">
        <v>752197139</v>
      </c>
      <c r="K19" s="3">
        <v>1116296440</v>
      </c>
      <c r="M19" s="3">
        <v>67003196</v>
      </c>
      <c r="O19" s="3">
        <v>0</v>
      </c>
      <c r="Q19" s="3">
        <v>1183299636</v>
      </c>
    </row>
    <row r="20" spans="1:17" ht="22.5">
      <c r="A20" s="2" t="s">
        <v>76</v>
      </c>
      <c r="C20" s="3">
        <v>11840221</v>
      </c>
      <c r="E20" s="3">
        <v>-9163303</v>
      </c>
      <c r="G20" s="3">
        <v>0</v>
      </c>
      <c r="I20" s="3">
        <v>2676918</v>
      </c>
      <c r="K20" s="3">
        <v>11840221</v>
      </c>
      <c r="M20" s="3">
        <v>-9163303</v>
      </c>
      <c r="O20" s="3">
        <v>0</v>
      </c>
      <c r="Q20" s="3">
        <v>2676918</v>
      </c>
    </row>
    <row r="21" spans="1:17" ht="22.5">
      <c r="A21" s="2" t="s">
        <v>72</v>
      </c>
      <c r="C21" s="3">
        <v>0</v>
      </c>
      <c r="E21" s="3">
        <v>41635580</v>
      </c>
      <c r="G21" s="3">
        <v>0</v>
      </c>
      <c r="I21" s="3">
        <v>41635580</v>
      </c>
      <c r="K21" s="3">
        <v>0</v>
      </c>
      <c r="M21" s="3">
        <v>41635580</v>
      </c>
      <c r="O21" s="3">
        <v>0</v>
      </c>
      <c r="Q21" s="3">
        <v>41635580</v>
      </c>
    </row>
    <row r="22" spans="1:17" ht="22.5">
      <c r="A22" s="2" t="s">
        <v>60</v>
      </c>
      <c r="C22" s="3">
        <v>0</v>
      </c>
      <c r="E22" s="3">
        <v>123924114</v>
      </c>
      <c r="G22" s="3">
        <v>0</v>
      </c>
      <c r="I22" s="3">
        <v>123924114</v>
      </c>
      <c r="K22" s="3">
        <v>0</v>
      </c>
      <c r="M22" s="3">
        <v>332685566</v>
      </c>
      <c r="O22" s="3">
        <v>0</v>
      </c>
      <c r="Q22" s="3">
        <v>332685566</v>
      </c>
    </row>
    <row r="23" spans="1:17" ht="22.5">
      <c r="A23" s="2" t="s">
        <v>55</v>
      </c>
      <c r="C23" s="3">
        <v>0</v>
      </c>
      <c r="E23" s="3">
        <v>23043823</v>
      </c>
      <c r="G23" s="3">
        <v>0</v>
      </c>
      <c r="I23" s="3">
        <v>23043823</v>
      </c>
      <c r="K23" s="3">
        <v>0</v>
      </c>
      <c r="M23" s="3">
        <v>52982526</v>
      </c>
      <c r="O23" s="3">
        <v>0</v>
      </c>
      <c r="Q23" s="3">
        <v>52982526</v>
      </c>
    </row>
    <row r="24" spans="1:17" ht="22.5">
      <c r="A24" s="2" t="s">
        <v>64</v>
      </c>
      <c r="C24" s="3">
        <v>0</v>
      </c>
      <c r="E24" s="3">
        <v>-1430290</v>
      </c>
      <c r="G24" s="3">
        <v>0</v>
      </c>
      <c r="I24" s="3">
        <v>-1430290</v>
      </c>
      <c r="K24" s="3">
        <v>0</v>
      </c>
      <c r="M24" s="3">
        <v>33152703</v>
      </c>
      <c r="O24" s="3">
        <v>0</v>
      </c>
      <c r="Q24" s="3">
        <v>33152703</v>
      </c>
    </row>
    <row r="25" spans="1:17">
      <c r="A25" s="1" t="s">
        <v>44</v>
      </c>
      <c r="C25" s="4">
        <f>SUM(C8:C24)</f>
        <v>223703313</v>
      </c>
      <c r="E25" s="4">
        <f>SUM(E8:E24)</f>
        <v>718343971</v>
      </c>
      <c r="G25" s="4">
        <f>SUM(G8:G24)</f>
        <v>0</v>
      </c>
      <c r="I25" s="4">
        <f>SUM(I8:I24)</f>
        <v>942047284</v>
      </c>
      <c r="K25" s="4">
        <f>SUM(K8:K24)</f>
        <v>2057069900</v>
      </c>
      <c r="M25" s="4">
        <f>SUM(M8:M24)</f>
        <v>518296268</v>
      </c>
      <c r="O25" s="4">
        <f>SUM(O8:O24)</f>
        <v>3047892394</v>
      </c>
      <c r="Q25" s="4">
        <f>SUM(Q8:Q24)</f>
        <v>5623258562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K12" sqref="K12"/>
    </sheetView>
  </sheetViews>
  <sheetFormatPr defaultRowHeight="21.75"/>
  <cols>
    <col min="1" max="1" width="32.28515625" style="1" customWidth="1"/>
    <col min="2" max="2" width="1" style="1" customWidth="1"/>
    <col min="3" max="3" width="29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11" t="s">
        <v>0</v>
      </c>
      <c r="B2" s="11" t="s">
        <v>0</v>
      </c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</row>
    <row r="3" spans="1:11" ht="22.5">
      <c r="A3" s="11" t="s">
        <v>104</v>
      </c>
      <c r="B3" s="11" t="s">
        <v>104</v>
      </c>
      <c r="C3" s="11" t="s">
        <v>104</v>
      </c>
      <c r="D3" s="11" t="s">
        <v>104</v>
      </c>
      <c r="E3" s="11" t="s">
        <v>104</v>
      </c>
      <c r="F3" s="11" t="s">
        <v>104</v>
      </c>
      <c r="G3" s="11" t="s">
        <v>104</v>
      </c>
      <c r="H3" s="11" t="s">
        <v>104</v>
      </c>
      <c r="I3" s="11" t="s">
        <v>104</v>
      </c>
      <c r="J3" s="11" t="s">
        <v>104</v>
      </c>
      <c r="K3" s="11" t="s">
        <v>104</v>
      </c>
    </row>
    <row r="4" spans="1:11" ht="22.5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  <c r="I4" s="11" t="s">
        <v>2</v>
      </c>
      <c r="J4" s="11" t="s">
        <v>2</v>
      </c>
      <c r="K4" s="11" t="s">
        <v>2</v>
      </c>
    </row>
    <row r="6" spans="1:11" ht="22.5">
      <c r="A6" s="10" t="s">
        <v>185</v>
      </c>
      <c r="B6" s="10" t="s">
        <v>185</v>
      </c>
      <c r="C6" s="10" t="s">
        <v>185</v>
      </c>
      <c r="E6" s="10" t="s">
        <v>106</v>
      </c>
      <c r="F6" s="10" t="s">
        <v>106</v>
      </c>
      <c r="G6" s="10" t="s">
        <v>106</v>
      </c>
      <c r="I6" s="10" t="s">
        <v>107</v>
      </c>
      <c r="J6" s="10" t="s">
        <v>107</v>
      </c>
      <c r="K6" s="10" t="s">
        <v>107</v>
      </c>
    </row>
    <row r="7" spans="1:11" ht="22.5">
      <c r="A7" s="10" t="s">
        <v>186</v>
      </c>
      <c r="C7" s="10" t="s">
        <v>84</v>
      </c>
      <c r="E7" s="10" t="s">
        <v>187</v>
      </c>
      <c r="G7" s="10" t="s">
        <v>188</v>
      </c>
      <c r="I7" s="10" t="s">
        <v>187</v>
      </c>
      <c r="K7" s="10" t="s">
        <v>188</v>
      </c>
    </row>
    <row r="8" spans="1:11" ht="22.5">
      <c r="A8" s="2" t="s">
        <v>90</v>
      </c>
      <c r="C8" s="1" t="s">
        <v>91</v>
      </c>
      <c r="E8" s="3">
        <v>575662</v>
      </c>
      <c r="G8" s="6">
        <f>E8/$E$11</f>
        <v>4.6346336014679801E-2</v>
      </c>
      <c r="I8" s="3">
        <v>6185229</v>
      </c>
      <c r="K8" s="6">
        <f>I8/$I$11</f>
        <v>5.4570226192932884E-2</v>
      </c>
    </row>
    <row r="9" spans="1:11" ht="22.5">
      <c r="A9" s="2" t="s">
        <v>95</v>
      </c>
      <c r="C9" s="1" t="s">
        <v>96</v>
      </c>
      <c r="E9" s="3">
        <v>186814</v>
      </c>
      <c r="G9" s="6">
        <f t="shared" ref="G9:G10" si="0">E9/$E$11</f>
        <v>1.5040326469779824E-2</v>
      </c>
      <c r="I9" s="3">
        <v>1379190</v>
      </c>
      <c r="K9" s="6">
        <f t="shared" ref="K9:K10" si="1">I9/$I$11</f>
        <v>1.216813642033805E-2</v>
      </c>
    </row>
    <row r="10" spans="1:11" ht="23.25" thickBot="1">
      <c r="A10" s="2" t="s">
        <v>99</v>
      </c>
      <c r="C10" s="1" t="s">
        <v>100</v>
      </c>
      <c r="E10" s="3">
        <v>11658398</v>
      </c>
      <c r="G10" s="6">
        <f t="shared" si="0"/>
        <v>0.93861333751554032</v>
      </c>
      <c r="I10" s="3">
        <v>105779971</v>
      </c>
      <c r="K10" s="6">
        <f t="shared" si="1"/>
        <v>0.93326163738672907</v>
      </c>
    </row>
    <row r="11" spans="1:11" ht="22.5" thickBot="1">
      <c r="A11" s="1" t="s">
        <v>44</v>
      </c>
      <c r="C11" s="1" t="s">
        <v>44</v>
      </c>
      <c r="E11" s="4">
        <f>SUM(E8:E10)</f>
        <v>12420874</v>
      </c>
      <c r="G11" s="8">
        <f>SUM(G8:G10)</f>
        <v>1</v>
      </c>
      <c r="I11" s="4">
        <f>SUM(I8:I10)</f>
        <v>113344390</v>
      </c>
      <c r="K11" s="8">
        <f>SUM(K8:K10)</f>
        <v>1</v>
      </c>
    </row>
    <row r="12" spans="1:11" ht="22.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4" sqref="E14"/>
    </sheetView>
  </sheetViews>
  <sheetFormatPr defaultRowHeight="21.75"/>
  <cols>
    <col min="1" max="1" width="36.42578125" style="1" customWidth="1"/>
    <col min="2" max="2" width="1" style="1" customWidth="1"/>
    <col min="3" max="3" width="11" style="1" customWidth="1"/>
    <col min="4" max="4" width="1" style="1" customWidth="1"/>
    <col min="5" max="5" width="18" style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11" t="s">
        <v>0</v>
      </c>
      <c r="B2" s="11" t="s">
        <v>0</v>
      </c>
      <c r="C2" s="11" t="s">
        <v>0</v>
      </c>
      <c r="D2" s="11" t="s">
        <v>0</v>
      </c>
      <c r="E2" s="11" t="s">
        <v>0</v>
      </c>
    </row>
    <row r="3" spans="1:5" ht="22.5">
      <c r="A3" s="11" t="s">
        <v>104</v>
      </c>
      <c r="B3" s="11" t="s">
        <v>104</v>
      </c>
      <c r="C3" s="11" t="s">
        <v>104</v>
      </c>
      <c r="D3" s="11" t="s">
        <v>104</v>
      </c>
      <c r="E3" s="11" t="s">
        <v>104</v>
      </c>
    </row>
    <row r="4" spans="1:5" ht="22.5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</row>
    <row r="5" spans="1:5">
      <c r="E5" s="1" t="s">
        <v>194</v>
      </c>
    </row>
    <row r="6" spans="1:5" ht="22.5">
      <c r="A6" s="10" t="s">
        <v>189</v>
      </c>
      <c r="C6" s="10" t="s">
        <v>106</v>
      </c>
      <c r="E6" s="10" t="s">
        <v>195</v>
      </c>
    </row>
    <row r="7" spans="1:5" ht="22.5">
      <c r="A7" s="10" t="s">
        <v>189</v>
      </c>
      <c r="C7" s="10" t="s">
        <v>87</v>
      </c>
      <c r="E7" s="10" t="s">
        <v>87</v>
      </c>
    </row>
    <row r="8" spans="1:5" ht="22.5">
      <c r="A8" s="2" t="s">
        <v>190</v>
      </c>
      <c r="C8" s="3">
        <v>0</v>
      </c>
      <c r="E8" s="3">
        <v>30465970</v>
      </c>
    </row>
    <row r="9" spans="1:5" ht="23.25" thickBot="1">
      <c r="A9" s="2" t="s">
        <v>44</v>
      </c>
      <c r="C9" s="9">
        <v>0</v>
      </c>
      <c r="E9" s="9">
        <v>30465970</v>
      </c>
    </row>
    <row r="10" spans="1:5" ht="22.5" thickTop="1">
      <c r="A10" s="1" t="s">
        <v>44</v>
      </c>
      <c r="C10" s="3"/>
      <c r="E10" s="3"/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5"/>
  <sheetViews>
    <sheetView rightToLeft="1" topLeftCell="J1" workbookViewId="0">
      <selection activeCell="M17" sqref="M17"/>
    </sheetView>
  </sheetViews>
  <sheetFormatPr defaultRowHeight="21.75"/>
  <cols>
    <col min="1" max="1" width="27" style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4" style="1" customWidth="1"/>
    <col min="12" max="12" width="1" style="1" customWidth="1"/>
    <col min="13" max="13" width="14" style="1" customWidth="1"/>
    <col min="14" max="14" width="1" style="1" customWidth="1"/>
    <col min="15" max="15" width="15" style="1" customWidth="1"/>
    <col min="16" max="16" width="1" style="1" customWidth="1"/>
    <col min="17" max="17" width="21" style="1" customWidth="1"/>
    <col min="18" max="18" width="1" style="1" customWidth="1"/>
    <col min="19" max="19" width="21" style="1" customWidth="1"/>
    <col min="20" max="20" width="1" style="1" customWidth="1"/>
    <col min="21" max="21" width="14" style="1" customWidth="1"/>
    <col min="22" max="22" width="1" style="1" customWidth="1"/>
    <col min="23" max="23" width="20" style="1" customWidth="1"/>
    <col min="24" max="24" width="1" style="1" customWidth="1"/>
    <col min="25" max="25" width="11" style="1" customWidth="1"/>
    <col min="26" max="26" width="1" style="1" customWidth="1"/>
    <col min="27" max="27" width="14" style="1" customWidth="1"/>
    <col min="28" max="28" width="1" style="1" customWidth="1"/>
    <col min="29" max="29" width="15" style="1" customWidth="1"/>
    <col min="30" max="30" width="1" style="1" customWidth="1"/>
    <col min="31" max="31" width="23" style="1" customWidth="1"/>
    <col min="32" max="32" width="1" style="1" customWidth="1"/>
    <col min="33" max="33" width="21" style="1" customWidth="1"/>
    <col min="34" max="34" width="1" style="1" customWidth="1"/>
    <col min="35" max="35" width="21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11" t="s">
        <v>0</v>
      </c>
      <c r="B2" s="11" t="s">
        <v>0</v>
      </c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  <c r="P2" s="11" t="s">
        <v>0</v>
      </c>
      <c r="Q2" s="11" t="s">
        <v>0</v>
      </c>
      <c r="R2" s="11" t="s">
        <v>0</v>
      </c>
      <c r="S2" s="11" t="s">
        <v>0</v>
      </c>
      <c r="T2" s="11" t="s">
        <v>0</v>
      </c>
      <c r="U2" s="11" t="s">
        <v>0</v>
      </c>
      <c r="V2" s="11" t="s">
        <v>0</v>
      </c>
      <c r="W2" s="11" t="s">
        <v>0</v>
      </c>
      <c r="X2" s="11" t="s">
        <v>0</v>
      </c>
      <c r="Y2" s="11" t="s">
        <v>0</v>
      </c>
      <c r="Z2" s="11" t="s">
        <v>0</v>
      </c>
      <c r="AA2" s="11" t="s">
        <v>0</v>
      </c>
      <c r="AB2" s="11" t="s">
        <v>0</v>
      </c>
      <c r="AC2" s="11" t="s">
        <v>0</v>
      </c>
      <c r="AD2" s="11" t="s">
        <v>0</v>
      </c>
      <c r="AE2" s="11" t="s">
        <v>0</v>
      </c>
      <c r="AF2" s="11" t="s">
        <v>0</v>
      </c>
      <c r="AG2" s="11" t="s">
        <v>0</v>
      </c>
      <c r="AH2" s="11" t="s">
        <v>0</v>
      </c>
      <c r="AI2" s="11" t="s">
        <v>0</v>
      </c>
      <c r="AJ2" s="11" t="s">
        <v>0</v>
      </c>
      <c r="AK2" s="11" t="s">
        <v>0</v>
      </c>
    </row>
    <row r="3" spans="1:37" ht="22.5">
      <c r="A3" s="11" t="s">
        <v>1</v>
      </c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11" t="s">
        <v>1</v>
      </c>
      <c r="AA3" s="11" t="s">
        <v>1</v>
      </c>
      <c r="AB3" s="11" t="s">
        <v>1</v>
      </c>
      <c r="AC3" s="11" t="s">
        <v>1</v>
      </c>
      <c r="AD3" s="11" t="s">
        <v>1</v>
      </c>
      <c r="AE3" s="11" t="s">
        <v>1</v>
      </c>
      <c r="AF3" s="11" t="s">
        <v>1</v>
      </c>
      <c r="AG3" s="11" t="s">
        <v>1</v>
      </c>
      <c r="AH3" s="11" t="s">
        <v>1</v>
      </c>
      <c r="AI3" s="11" t="s">
        <v>1</v>
      </c>
      <c r="AJ3" s="11" t="s">
        <v>1</v>
      </c>
      <c r="AK3" s="11" t="s">
        <v>1</v>
      </c>
    </row>
    <row r="4" spans="1:37" ht="22.5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11" t="s">
        <v>2</v>
      </c>
      <c r="Q4" s="11" t="s">
        <v>2</v>
      </c>
      <c r="R4" s="11" t="s">
        <v>2</v>
      </c>
      <c r="S4" s="11" t="s">
        <v>2</v>
      </c>
      <c r="T4" s="11" t="s">
        <v>2</v>
      </c>
      <c r="U4" s="11" t="s">
        <v>2</v>
      </c>
      <c r="V4" s="11" t="s">
        <v>2</v>
      </c>
      <c r="W4" s="11" t="s">
        <v>2</v>
      </c>
      <c r="X4" s="11" t="s">
        <v>2</v>
      </c>
      <c r="Y4" s="11" t="s">
        <v>2</v>
      </c>
      <c r="Z4" s="11" t="s">
        <v>2</v>
      </c>
      <c r="AA4" s="11" t="s">
        <v>2</v>
      </c>
      <c r="AB4" s="11" t="s">
        <v>2</v>
      </c>
      <c r="AC4" s="11" t="s">
        <v>2</v>
      </c>
      <c r="AD4" s="11" t="s">
        <v>2</v>
      </c>
      <c r="AE4" s="11" t="s">
        <v>2</v>
      </c>
      <c r="AF4" s="11" t="s">
        <v>2</v>
      </c>
      <c r="AG4" s="11" t="s">
        <v>2</v>
      </c>
      <c r="AH4" s="11" t="s">
        <v>2</v>
      </c>
      <c r="AI4" s="11" t="s">
        <v>2</v>
      </c>
      <c r="AJ4" s="11" t="s">
        <v>2</v>
      </c>
      <c r="AK4" s="11" t="s">
        <v>2</v>
      </c>
    </row>
    <row r="6" spans="1:37" ht="22.5">
      <c r="A6" s="10" t="s">
        <v>47</v>
      </c>
      <c r="B6" s="10" t="s">
        <v>47</v>
      </c>
      <c r="C6" s="10" t="s">
        <v>47</v>
      </c>
      <c r="D6" s="10" t="s">
        <v>47</v>
      </c>
      <c r="E6" s="10" t="s">
        <v>47</v>
      </c>
      <c r="F6" s="10" t="s">
        <v>47</v>
      </c>
      <c r="G6" s="10" t="s">
        <v>47</v>
      </c>
      <c r="H6" s="10" t="s">
        <v>47</v>
      </c>
      <c r="I6" s="10" t="s">
        <v>47</v>
      </c>
      <c r="J6" s="10" t="s">
        <v>47</v>
      </c>
      <c r="K6" s="10" t="s">
        <v>47</v>
      </c>
      <c r="L6" s="10" t="s">
        <v>47</v>
      </c>
      <c r="M6" s="10" t="s">
        <v>47</v>
      </c>
      <c r="O6" s="10" t="s">
        <v>4</v>
      </c>
      <c r="P6" s="10" t="s">
        <v>4</v>
      </c>
      <c r="Q6" s="10" t="s">
        <v>4</v>
      </c>
      <c r="R6" s="10" t="s">
        <v>4</v>
      </c>
      <c r="S6" s="10" t="s">
        <v>4</v>
      </c>
      <c r="U6" s="10" t="s">
        <v>5</v>
      </c>
      <c r="V6" s="10" t="s">
        <v>5</v>
      </c>
      <c r="W6" s="10" t="s">
        <v>5</v>
      </c>
      <c r="X6" s="10" t="s">
        <v>5</v>
      </c>
      <c r="Y6" s="10" t="s">
        <v>5</v>
      </c>
      <c r="Z6" s="10" t="s">
        <v>5</v>
      </c>
      <c r="AA6" s="10" t="s">
        <v>5</v>
      </c>
      <c r="AC6" s="10" t="s">
        <v>6</v>
      </c>
      <c r="AD6" s="10" t="s">
        <v>6</v>
      </c>
      <c r="AE6" s="10" t="s">
        <v>6</v>
      </c>
      <c r="AF6" s="10" t="s">
        <v>6</v>
      </c>
      <c r="AG6" s="10" t="s">
        <v>6</v>
      </c>
      <c r="AH6" s="10" t="s">
        <v>6</v>
      </c>
      <c r="AI6" s="10" t="s">
        <v>6</v>
      </c>
      <c r="AJ6" s="10" t="s">
        <v>6</v>
      </c>
      <c r="AK6" s="10" t="s">
        <v>6</v>
      </c>
    </row>
    <row r="7" spans="1:37" ht="22.5">
      <c r="A7" s="10" t="s">
        <v>48</v>
      </c>
      <c r="C7" s="10" t="s">
        <v>49</v>
      </c>
      <c r="E7" s="10" t="s">
        <v>50</v>
      </c>
      <c r="G7" s="10" t="s">
        <v>51</v>
      </c>
      <c r="I7" s="10" t="s">
        <v>52</v>
      </c>
      <c r="K7" s="10" t="s">
        <v>53</v>
      </c>
      <c r="M7" s="10" t="s">
        <v>46</v>
      </c>
      <c r="O7" s="10" t="s">
        <v>7</v>
      </c>
      <c r="Q7" s="10" t="s">
        <v>8</v>
      </c>
      <c r="S7" s="10" t="s">
        <v>9</v>
      </c>
      <c r="U7" s="10" t="s">
        <v>10</v>
      </c>
      <c r="V7" s="10" t="s">
        <v>10</v>
      </c>
      <c r="W7" s="10" t="s">
        <v>10</v>
      </c>
      <c r="Y7" s="10" t="s">
        <v>11</v>
      </c>
      <c r="Z7" s="10" t="s">
        <v>11</v>
      </c>
      <c r="AA7" s="10" t="s">
        <v>11</v>
      </c>
      <c r="AC7" s="10" t="s">
        <v>7</v>
      </c>
      <c r="AE7" s="10" t="s">
        <v>54</v>
      </c>
      <c r="AG7" s="10" t="s">
        <v>8</v>
      </c>
      <c r="AI7" s="10" t="s">
        <v>9</v>
      </c>
      <c r="AK7" s="10" t="s">
        <v>13</v>
      </c>
    </row>
    <row r="8" spans="1:37" ht="22.5">
      <c r="A8" s="10" t="s">
        <v>48</v>
      </c>
      <c r="C8" s="10" t="s">
        <v>49</v>
      </c>
      <c r="E8" s="10" t="s">
        <v>50</v>
      </c>
      <c r="G8" s="10" t="s">
        <v>51</v>
      </c>
      <c r="I8" s="10" t="s">
        <v>52</v>
      </c>
      <c r="K8" s="10" t="s">
        <v>53</v>
      </c>
      <c r="M8" s="10" t="s">
        <v>46</v>
      </c>
      <c r="O8" s="10" t="s">
        <v>7</v>
      </c>
      <c r="Q8" s="10" t="s">
        <v>8</v>
      </c>
      <c r="S8" s="10" t="s">
        <v>9</v>
      </c>
      <c r="U8" s="10" t="s">
        <v>7</v>
      </c>
      <c r="W8" s="10" t="s">
        <v>8</v>
      </c>
      <c r="Y8" s="10" t="s">
        <v>7</v>
      </c>
      <c r="AA8" s="10" t="s">
        <v>14</v>
      </c>
      <c r="AC8" s="10" t="s">
        <v>7</v>
      </c>
      <c r="AE8" s="10" t="s">
        <v>54</v>
      </c>
      <c r="AG8" s="10" t="s">
        <v>8</v>
      </c>
      <c r="AI8" s="10" t="s">
        <v>9</v>
      </c>
      <c r="AK8" s="10" t="s">
        <v>13</v>
      </c>
    </row>
    <row r="9" spans="1:37" ht="22.5">
      <c r="A9" s="2" t="s">
        <v>55</v>
      </c>
      <c r="C9" s="1" t="s">
        <v>56</v>
      </c>
      <c r="E9" s="1" t="s">
        <v>56</v>
      </c>
      <c r="G9" s="1" t="s">
        <v>57</v>
      </c>
      <c r="I9" s="1" t="s">
        <v>58</v>
      </c>
      <c r="K9" s="3">
        <v>0</v>
      </c>
      <c r="M9" s="3">
        <v>0</v>
      </c>
      <c r="O9" s="3">
        <v>5762</v>
      </c>
      <c r="Q9" s="3">
        <v>4501052905</v>
      </c>
      <c r="S9" s="3">
        <v>4530991608</v>
      </c>
      <c r="U9" s="3">
        <v>0</v>
      </c>
      <c r="W9" s="3">
        <v>0</v>
      </c>
      <c r="Y9" s="3">
        <v>0</v>
      </c>
      <c r="AA9" s="3">
        <v>0</v>
      </c>
      <c r="AC9" s="3">
        <v>5762</v>
      </c>
      <c r="AE9" s="3">
        <v>790500</v>
      </c>
      <c r="AG9" s="3">
        <v>4501052905</v>
      </c>
      <c r="AI9" s="3">
        <v>4554035431</v>
      </c>
      <c r="AK9" s="1" t="s">
        <v>59</v>
      </c>
    </row>
    <row r="10" spans="1:37" ht="22.5">
      <c r="A10" s="2" t="s">
        <v>60</v>
      </c>
      <c r="C10" s="1" t="s">
        <v>56</v>
      </c>
      <c r="E10" s="1" t="s">
        <v>56</v>
      </c>
      <c r="G10" s="1" t="s">
        <v>61</v>
      </c>
      <c r="I10" s="1" t="s">
        <v>62</v>
      </c>
      <c r="K10" s="3">
        <v>0</v>
      </c>
      <c r="M10" s="3">
        <v>0</v>
      </c>
      <c r="O10" s="3">
        <v>7369</v>
      </c>
      <c r="Q10" s="3">
        <v>6000485048</v>
      </c>
      <c r="S10" s="3">
        <v>6209246500</v>
      </c>
      <c r="U10" s="3">
        <v>0</v>
      </c>
      <c r="W10" s="3">
        <v>0</v>
      </c>
      <c r="Y10" s="3">
        <v>0</v>
      </c>
      <c r="AA10" s="3">
        <v>0</v>
      </c>
      <c r="AC10" s="3">
        <v>7369</v>
      </c>
      <c r="AE10" s="3">
        <v>859590</v>
      </c>
      <c r="AG10" s="3">
        <v>6000485048</v>
      </c>
      <c r="AI10" s="3">
        <v>6333170614</v>
      </c>
      <c r="AK10" s="1" t="s">
        <v>63</v>
      </c>
    </row>
    <row r="11" spans="1:37" ht="22.5">
      <c r="A11" s="2" t="s">
        <v>64</v>
      </c>
      <c r="C11" s="1" t="s">
        <v>56</v>
      </c>
      <c r="E11" s="1" t="s">
        <v>56</v>
      </c>
      <c r="G11" s="1" t="s">
        <v>65</v>
      </c>
      <c r="I11" s="1" t="s">
        <v>66</v>
      </c>
      <c r="K11" s="3">
        <v>0</v>
      </c>
      <c r="M11" s="3">
        <v>0</v>
      </c>
      <c r="O11" s="3">
        <v>765</v>
      </c>
      <c r="Q11" s="3">
        <v>600251921</v>
      </c>
      <c r="S11" s="3">
        <v>634834915</v>
      </c>
      <c r="U11" s="3">
        <v>0</v>
      </c>
      <c r="W11" s="3">
        <v>0</v>
      </c>
      <c r="Y11" s="3">
        <v>0</v>
      </c>
      <c r="AA11" s="3">
        <v>0</v>
      </c>
      <c r="AC11" s="3">
        <v>765</v>
      </c>
      <c r="AE11" s="3">
        <v>828130</v>
      </c>
      <c r="AG11" s="3">
        <v>600251921</v>
      </c>
      <c r="AI11" s="3">
        <v>633404624</v>
      </c>
      <c r="AK11" s="1" t="s">
        <v>67</v>
      </c>
    </row>
    <row r="12" spans="1:37" ht="22.5">
      <c r="A12" s="2" t="s">
        <v>68</v>
      </c>
      <c r="C12" s="1" t="s">
        <v>56</v>
      </c>
      <c r="E12" s="1" t="s">
        <v>56</v>
      </c>
      <c r="G12" s="1" t="s">
        <v>69</v>
      </c>
      <c r="I12" s="1" t="s">
        <v>70</v>
      </c>
      <c r="K12" s="3">
        <v>20.5</v>
      </c>
      <c r="M12" s="3">
        <v>20.5</v>
      </c>
      <c r="O12" s="3">
        <v>13900</v>
      </c>
      <c r="Q12" s="3">
        <v>12989401901</v>
      </c>
      <c r="S12" s="3">
        <v>12516071050</v>
      </c>
      <c r="U12" s="3">
        <v>0</v>
      </c>
      <c r="W12" s="3">
        <v>0</v>
      </c>
      <c r="Y12" s="3">
        <v>0</v>
      </c>
      <c r="AA12" s="3">
        <v>0</v>
      </c>
      <c r="AC12" s="3">
        <v>13900</v>
      </c>
      <c r="AE12" s="3">
        <v>939480</v>
      </c>
      <c r="AG12" s="3">
        <v>12989401901</v>
      </c>
      <c r="AI12" s="3">
        <v>13056405097</v>
      </c>
      <c r="AK12" s="1" t="s">
        <v>71</v>
      </c>
    </row>
    <row r="13" spans="1:37" ht="22.5">
      <c r="A13" s="2" t="s">
        <v>72</v>
      </c>
      <c r="C13" s="1" t="s">
        <v>56</v>
      </c>
      <c r="E13" s="1" t="s">
        <v>56</v>
      </c>
      <c r="G13" s="1" t="s">
        <v>73</v>
      </c>
      <c r="I13" s="1" t="s">
        <v>74</v>
      </c>
      <c r="K13" s="3">
        <v>0</v>
      </c>
      <c r="M13" s="3">
        <v>0</v>
      </c>
      <c r="O13" s="3">
        <v>0</v>
      </c>
      <c r="Q13" s="3">
        <v>0</v>
      </c>
      <c r="S13" s="3">
        <v>0</v>
      </c>
      <c r="U13" s="3">
        <v>3300</v>
      </c>
      <c r="W13" s="3">
        <v>2921029339</v>
      </c>
      <c r="Y13" s="3">
        <v>0</v>
      </c>
      <c r="AA13" s="3">
        <v>0</v>
      </c>
      <c r="AC13" s="3">
        <v>3300</v>
      </c>
      <c r="AE13" s="3">
        <v>897940</v>
      </c>
      <c r="AG13" s="3">
        <v>2921029339</v>
      </c>
      <c r="AI13" s="3">
        <v>2962664919</v>
      </c>
      <c r="AK13" s="1" t="s">
        <v>75</v>
      </c>
    </row>
    <row r="14" spans="1:37" ht="22.5">
      <c r="A14" s="2" t="s">
        <v>76</v>
      </c>
      <c r="C14" s="1" t="s">
        <v>56</v>
      </c>
      <c r="E14" s="1" t="s">
        <v>56</v>
      </c>
      <c r="G14" s="1" t="s">
        <v>77</v>
      </c>
      <c r="I14" s="1" t="s">
        <v>78</v>
      </c>
      <c r="K14" s="3">
        <v>18</v>
      </c>
      <c r="M14" s="3">
        <v>18</v>
      </c>
      <c r="O14" s="3">
        <v>0</v>
      </c>
      <c r="Q14" s="3">
        <v>0</v>
      </c>
      <c r="S14" s="3">
        <v>0</v>
      </c>
      <c r="U14" s="3">
        <v>1816</v>
      </c>
      <c r="W14" s="3">
        <v>1687188146</v>
      </c>
      <c r="Y14" s="3">
        <v>0</v>
      </c>
      <c r="AA14" s="3">
        <v>0</v>
      </c>
      <c r="AC14" s="3">
        <v>1816</v>
      </c>
      <c r="AE14" s="3">
        <v>924190</v>
      </c>
      <c r="AG14" s="3">
        <v>1687188146</v>
      </c>
      <c r="AI14" s="3">
        <v>1678024842</v>
      </c>
      <c r="AK14" s="1" t="s">
        <v>79</v>
      </c>
    </row>
    <row r="15" spans="1:37">
      <c r="A15" s="1" t="s">
        <v>44</v>
      </c>
      <c r="C15" s="1" t="s">
        <v>44</v>
      </c>
      <c r="E15" s="1" t="s">
        <v>44</v>
      </c>
      <c r="G15" s="1" t="s">
        <v>44</v>
      </c>
      <c r="I15" s="1" t="s">
        <v>44</v>
      </c>
      <c r="K15" s="1" t="s">
        <v>44</v>
      </c>
      <c r="M15" s="1" t="s">
        <v>44</v>
      </c>
      <c r="O15" s="1" t="s">
        <v>44</v>
      </c>
      <c r="Q15" s="4">
        <f>SUM(Q9:Q14)</f>
        <v>24091191775</v>
      </c>
      <c r="S15" s="4">
        <f>SUM(S9:S14)</f>
        <v>23891144073</v>
      </c>
      <c r="U15" s="1" t="s">
        <v>44</v>
      </c>
      <c r="W15" s="4">
        <f>SUM(W9:W14)</f>
        <v>4608217485</v>
      </c>
      <c r="Y15" s="1" t="s">
        <v>44</v>
      </c>
      <c r="AA15" s="4">
        <f>SUM(AA9:AA14)</f>
        <v>0</v>
      </c>
      <c r="AC15" s="1" t="s">
        <v>44</v>
      </c>
      <c r="AE15" s="1" t="s">
        <v>44</v>
      </c>
      <c r="AG15" s="4">
        <f>SUM(AG9:AG14)</f>
        <v>28699409260</v>
      </c>
      <c r="AI15" s="4">
        <f>SUM(AI9:AI14)</f>
        <v>29217705527</v>
      </c>
      <c r="AK15" s="5" t="s">
        <v>80</v>
      </c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I26" sqref="I26"/>
    </sheetView>
  </sheetViews>
  <sheetFormatPr defaultRowHeight="21.75"/>
  <cols>
    <col min="1" max="1" width="29.140625" style="1" customWidth="1"/>
    <col min="2" max="2" width="1" style="1" customWidth="1"/>
    <col min="3" max="3" width="29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2" style="1" customWidth="1"/>
    <col min="10" max="10" width="1" style="1" customWidth="1"/>
    <col min="11" max="11" width="20" style="1" customWidth="1"/>
    <col min="12" max="12" width="1" style="1" customWidth="1"/>
    <col min="13" max="13" width="20" style="1" customWidth="1"/>
    <col min="14" max="14" width="1" style="1" customWidth="1"/>
    <col min="15" max="15" width="20" style="1" customWidth="1"/>
    <col min="16" max="16" width="1" style="1" customWidth="1"/>
    <col min="17" max="17" width="19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1" t="s">
        <v>0</v>
      </c>
      <c r="B2" s="11" t="s">
        <v>0</v>
      </c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  <c r="P2" s="11" t="s">
        <v>0</v>
      </c>
      <c r="Q2" s="11" t="s">
        <v>0</v>
      </c>
      <c r="R2" s="11" t="s">
        <v>0</v>
      </c>
      <c r="S2" s="11" t="s">
        <v>0</v>
      </c>
    </row>
    <row r="3" spans="1:19" ht="22.5">
      <c r="A3" s="11" t="s">
        <v>1</v>
      </c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</row>
    <row r="4" spans="1:19" ht="22.5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11" t="s">
        <v>2</v>
      </c>
      <c r="Q4" s="11" t="s">
        <v>2</v>
      </c>
      <c r="R4" s="11" t="s">
        <v>2</v>
      </c>
      <c r="S4" s="11" t="s">
        <v>2</v>
      </c>
    </row>
    <row r="6" spans="1:19" ht="22.5">
      <c r="A6" s="10" t="s">
        <v>82</v>
      </c>
      <c r="C6" s="10" t="s">
        <v>83</v>
      </c>
      <c r="D6" s="10" t="s">
        <v>83</v>
      </c>
      <c r="E6" s="10" t="s">
        <v>83</v>
      </c>
      <c r="F6" s="10" t="s">
        <v>83</v>
      </c>
      <c r="G6" s="10" t="s">
        <v>83</v>
      </c>
      <c r="H6" s="10" t="s">
        <v>83</v>
      </c>
      <c r="I6" s="10" t="s">
        <v>83</v>
      </c>
      <c r="K6" s="10" t="s">
        <v>4</v>
      </c>
      <c r="M6" s="10" t="s">
        <v>5</v>
      </c>
      <c r="N6" s="10" t="s">
        <v>5</v>
      </c>
      <c r="O6" s="10" t="s">
        <v>5</v>
      </c>
      <c r="Q6" s="10" t="s">
        <v>6</v>
      </c>
      <c r="R6" s="10" t="s">
        <v>6</v>
      </c>
      <c r="S6" s="10" t="s">
        <v>6</v>
      </c>
    </row>
    <row r="7" spans="1:19" ht="22.5">
      <c r="A7" s="10" t="s">
        <v>82</v>
      </c>
      <c r="C7" s="10" t="s">
        <v>84</v>
      </c>
      <c r="E7" s="10" t="s">
        <v>85</v>
      </c>
      <c r="G7" s="10" t="s">
        <v>86</v>
      </c>
      <c r="I7" s="10" t="s">
        <v>53</v>
      </c>
      <c r="K7" s="10" t="s">
        <v>87</v>
      </c>
      <c r="M7" s="10" t="s">
        <v>88</v>
      </c>
      <c r="O7" s="10" t="s">
        <v>89</v>
      </c>
      <c r="Q7" s="10" t="s">
        <v>87</v>
      </c>
      <c r="S7" s="10" t="s">
        <v>81</v>
      </c>
    </row>
    <row r="8" spans="1:19" ht="22.5">
      <c r="A8" s="2" t="s">
        <v>90</v>
      </c>
      <c r="C8" s="1" t="s">
        <v>91</v>
      </c>
      <c r="E8" s="1" t="s">
        <v>92</v>
      </c>
      <c r="G8" s="1" t="s">
        <v>93</v>
      </c>
      <c r="I8" s="3">
        <v>0</v>
      </c>
      <c r="K8" s="3">
        <v>145501206</v>
      </c>
      <c r="M8" s="1">
        <v>575662</v>
      </c>
      <c r="O8" s="1">
        <v>0</v>
      </c>
      <c r="Q8" s="3">
        <v>146076868</v>
      </c>
      <c r="S8" s="1" t="s">
        <v>94</v>
      </c>
    </row>
    <row r="9" spans="1:19" ht="22.5">
      <c r="A9" s="2" t="s">
        <v>95</v>
      </c>
      <c r="C9" s="1" t="s">
        <v>96</v>
      </c>
      <c r="E9" s="1" t="s">
        <v>92</v>
      </c>
      <c r="G9" s="1" t="s">
        <v>97</v>
      </c>
      <c r="I9" s="3">
        <v>0</v>
      </c>
      <c r="K9" s="3">
        <v>45644372</v>
      </c>
      <c r="M9" s="1">
        <v>186814</v>
      </c>
      <c r="O9" s="1">
        <v>0</v>
      </c>
      <c r="Q9" s="3">
        <v>45831186</v>
      </c>
      <c r="S9" s="1" t="s">
        <v>98</v>
      </c>
    </row>
    <row r="10" spans="1:19" ht="22.5">
      <c r="A10" s="2" t="s">
        <v>99</v>
      </c>
      <c r="C10" s="1" t="s">
        <v>100</v>
      </c>
      <c r="E10" s="1" t="s">
        <v>92</v>
      </c>
      <c r="G10" s="1" t="s">
        <v>101</v>
      </c>
      <c r="I10" s="3">
        <v>0</v>
      </c>
      <c r="K10" s="3">
        <v>2026407677</v>
      </c>
      <c r="M10" s="1">
        <v>2990235127</v>
      </c>
      <c r="O10" s="1">
        <v>5000025122</v>
      </c>
      <c r="Q10" s="3">
        <v>16617682</v>
      </c>
      <c r="S10" s="1" t="s">
        <v>102</v>
      </c>
    </row>
    <row r="11" spans="1:19">
      <c r="A11" s="1" t="s">
        <v>44</v>
      </c>
      <c r="C11" s="1" t="s">
        <v>44</v>
      </c>
      <c r="E11" s="1" t="s">
        <v>44</v>
      </c>
      <c r="G11" s="1" t="s">
        <v>44</v>
      </c>
      <c r="I11" s="1" t="s">
        <v>44</v>
      </c>
      <c r="K11" s="4">
        <f>SUM(K8:K10)</f>
        <v>2217553255</v>
      </c>
      <c r="M11" s="4">
        <f>SUM(M8:M10)</f>
        <v>2990997603</v>
      </c>
      <c r="O11" s="4">
        <f>SUM(O8:O10)</f>
        <v>5000025122</v>
      </c>
      <c r="Q11" s="4">
        <f>SUM(Q8:Q10)</f>
        <v>208525736</v>
      </c>
      <c r="S11" s="5" t="s">
        <v>103</v>
      </c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7"/>
  <sheetViews>
    <sheetView rightToLeft="1" tabSelected="1" workbookViewId="0">
      <selection activeCell="G15" sqref="G15"/>
    </sheetView>
  </sheetViews>
  <sheetFormatPr defaultRowHeight="21.75"/>
  <cols>
    <col min="1" max="1" width="28" style="1" bestFit="1" customWidth="1"/>
    <col min="2" max="2" width="1" style="1" customWidth="1"/>
    <col min="3" max="3" width="20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2.5">
      <c r="A2" s="11" t="s">
        <v>0</v>
      </c>
      <c r="B2" s="11" t="s">
        <v>0</v>
      </c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</row>
    <row r="3" spans="1:7" ht="22.5">
      <c r="A3" s="11" t="s">
        <v>104</v>
      </c>
      <c r="B3" s="11" t="s">
        <v>104</v>
      </c>
      <c r="C3" s="11" t="s">
        <v>104</v>
      </c>
      <c r="D3" s="11" t="s">
        <v>104</v>
      </c>
      <c r="E3" s="11" t="s">
        <v>104</v>
      </c>
      <c r="F3" s="11" t="s">
        <v>104</v>
      </c>
      <c r="G3" s="11" t="s">
        <v>104</v>
      </c>
    </row>
    <row r="4" spans="1:7" ht="22.5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</row>
    <row r="6" spans="1:7" ht="22.5">
      <c r="A6" s="10" t="s">
        <v>108</v>
      </c>
      <c r="C6" s="10" t="s">
        <v>87</v>
      </c>
      <c r="E6" s="10" t="s">
        <v>182</v>
      </c>
      <c r="G6" s="10" t="s">
        <v>13</v>
      </c>
    </row>
    <row r="7" spans="1:7" ht="22.5">
      <c r="A7" s="2" t="s">
        <v>191</v>
      </c>
      <c r="C7" s="3">
        <v>1168691541</v>
      </c>
      <c r="E7" s="6">
        <f>C7/$C$10</f>
        <v>0.55044919209348653</v>
      </c>
      <c r="G7" s="6">
        <v>1.7994147669307802E-2</v>
      </c>
    </row>
    <row r="8" spans="1:7" ht="22.5">
      <c r="A8" s="2" t="s">
        <v>192</v>
      </c>
      <c r="C8" s="3">
        <v>942047284</v>
      </c>
      <c r="E8" s="6">
        <f t="shared" ref="E8:E9" si="0">C8/$C$10</f>
        <v>0.44370062433066182</v>
      </c>
      <c r="G8" s="6">
        <v>1.4504544052113016E-2</v>
      </c>
    </row>
    <row r="9" spans="1:7" ht="22.5">
      <c r="A9" s="2" t="s">
        <v>193</v>
      </c>
      <c r="C9" s="3">
        <v>12420874</v>
      </c>
      <c r="E9" s="6">
        <f t="shared" si="0"/>
        <v>5.8501835758516816E-3</v>
      </c>
      <c r="G9" s="6">
        <v>1.9124211401977273E-4</v>
      </c>
    </row>
    <row r="10" spans="1:7">
      <c r="A10" s="1" t="s">
        <v>44</v>
      </c>
      <c r="C10" s="4">
        <f>SUM(C7:C9)</f>
        <v>2123159699</v>
      </c>
      <c r="E10" s="7">
        <f>SUM(E7:E9)</f>
        <v>1</v>
      </c>
      <c r="G10" s="7">
        <f>SUM(G7:G9)</f>
        <v>3.2689933835440596E-2</v>
      </c>
    </row>
    <row r="13" spans="1:7">
      <c r="G13" s="3"/>
    </row>
    <row r="14" spans="1:7">
      <c r="E14" s="3"/>
    </row>
    <row r="16" spans="1:7">
      <c r="E16" s="3"/>
    </row>
    <row r="17" spans="5:5">
      <c r="E17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O8" sqref="O8:O12"/>
    </sheetView>
  </sheetViews>
  <sheetFormatPr defaultRowHeight="21.75"/>
  <cols>
    <col min="1" max="1" width="42" style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19" style="1" customWidth="1"/>
    <col min="10" max="10" width="1" style="1" customWidth="1"/>
    <col min="11" max="11" width="16" style="1" customWidth="1"/>
    <col min="12" max="12" width="1" style="1" customWidth="1"/>
    <col min="13" max="13" width="19" style="1" customWidth="1"/>
    <col min="14" max="14" width="1" style="1" customWidth="1"/>
    <col min="15" max="15" width="20" style="1" customWidth="1"/>
    <col min="16" max="16" width="1" style="1" customWidth="1"/>
    <col min="17" max="17" width="16" style="1" customWidth="1"/>
    <col min="18" max="18" width="1" style="1" customWidth="1"/>
    <col min="19" max="19" width="20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1" t="s">
        <v>0</v>
      </c>
      <c r="B2" s="11" t="s">
        <v>0</v>
      </c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  <c r="P2" s="11" t="s">
        <v>0</v>
      </c>
      <c r="Q2" s="11" t="s">
        <v>0</v>
      </c>
      <c r="R2" s="11" t="s">
        <v>0</v>
      </c>
      <c r="S2" s="11" t="s">
        <v>0</v>
      </c>
    </row>
    <row r="3" spans="1:19" ht="22.5">
      <c r="A3" s="11" t="s">
        <v>104</v>
      </c>
      <c r="B3" s="11" t="s">
        <v>104</v>
      </c>
      <c r="C3" s="11" t="s">
        <v>104</v>
      </c>
      <c r="D3" s="11" t="s">
        <v>104</v>
      </c>
      <c r="E3" s="11" t="s">
        <v>104</v>
      </c>
      <c r="F3" s="11" t="s">
        <v>104</v>
      </c>
      <c r="G3" s="11" t="s">
        <v>104</v>
      </c>
      <c r="H3" s="11" t="s">
        <v>104</v>
      </c>
      <c r="I3" s="11" t="s">
        <v>104</v>
      </c>
      <c r="J3" s="11" t="s">
        <v>104</v>
      </c>
      <c r="K3" s="11" t="s">
        <v>104</v>
      </c>
      <c r="L3" s="11" t="s">
        <v>104</v>
      </c>
      <c r="M3" s="11" t="s">
        <v>104</v>
      </c>
      <c r="N3" s="11" t="s">
        <v>104</v>
      </c>
      <c r="O3" s="11" t="s">
        <v>104</v>
      </c>
      <c r="P3" s="11" t="s">
        <v>104</v>
      </c>
      <c r="Q3" s="11" t="s">
        <v>104</v>
      </c>
      <c r="R3" s="11" t="s">
        <v>104</v>
      </c>
      <c r="S3" s="11" t="s">
        <v>104</v>
      </c>
    </row>
    <row r="4" spans="1:19" ht="22.5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11" t="s">
        <v>2</v>
      </c>
      <c r="Q4" s="11" t="s">
        <v>2</v>
      </c>
      <c r="R4" s="11" t="s">
        <v>2</v>
      </c>
      <c r="S4" s="11" t="s">
        <v>2</v>
      </c>
    </row>
    <row r="6" spans="1:19" ht="22.5">
      <c r="A6" s="10" t="s">
        <v>105</v>
      </c>
      <c r="B6" s="10" t="s">
        <v>105</v>
      </c>
      <c r="C6" s="10" t="s">
        <v>105</v>
      </c>
      <c r="D6" s="10" t="s">
        <v>105</v>
      </c>
      <c r="E6" s="10" t="s">
        <v>105</v>
      </c>
      <c r="F6" s="10" t="s">
        <v>105</v>
      </c>
      <c r="G6" s="10" t="s">
        <v>105</v>
      </c>
      <c r="I6" s="10" t="s">
        <v>106</v>
      </c>
      <c r="J6" s="10" t="s">
        <v>106</v>
      </c>
      <c r="K6" s="10" t="s">
        <v>106</v>
      </c>
      <c r="L6" s="10" t="s">
        <v>106</v>
      </c>
      <c r="M6" s="10" t="s">
        <v>106</v>
      </c>
      <c r="O6" s="10" t="s">
        <v>107</v>
      </c>
      <c r="P6" s="10" t="s">
        <v>107</v>
      </c>
      <c r="Q6" s="10" t="s">
        <v>107</v>
      </c>
      <c r="R6" s="10" t="s">
        <v>107</v>
      </c>
      <c r="S6" s="10" t="s">
        <v>107</v>
      </c>
    </row>
    <row r="7" spans="1:19" ht="22.5">
      <c r="A7" s="10" t="s">
        <v>108</v>
      </c>
      <c r="C7" s="10" t="s">
        <v>109</v>
      </c>
      <c r="E7" s="10" t="s">
        <v>52</v>
      </c>
      <c r="G7" s="10" t="s">
        <v>53</v>
      </c>
      <c r="I7" s="10" t="s">
        <v>110</v>
      </c>
      <c r="K7" s="10" t="s">
        <v>111</v>
      </c>
      <c r="M7" s="10" t="s">
        <v>112</v>
      </c>
      <c r="O7" s="10" t="s">
        <v>110</v>
      </c>
      <c r="Q7" s="10" t="s">
        <v>111</v>
      </c>
      <c r="S7" s="10" t="s">
        <v>112</v>
      </c>
    </row>
    <row r="8" spans="1:19" ht="22.5">
      <c r="A8" s="2" t="s">
        <v>68</v>
      </c>
      <c r="C8" s="1" t="s">
        <v>44</v>
      </c>
      <c r="E8" s="1" t="s">
        <v>70</v>
      </c>
      <c r="G8" s="3">
        <v>20.5</v>
      </c>
      <c r="I8" s="3">
        <v>211863092</v>
      </c>
      <c r="K8" s="1" t="s">
        <v>44</v>
      </c>
      <c r="M8" s="3">
        <v>211863092</v>
      </c>
      <c r="O8" s="3">
        <v>1116296440</v>
      </c>
      <c r="Q8" s="1" t="s">
        <v>44</v>
      </c>
      <c r="S8" s="3">
        <v>1116296440</v>
      </c>
    </row>
    <row r="9" spans="1:19" ht="22.5">
      <c r="A9" s="2" t="s">
        <v>113</v>
      </c>
      <c r="C9" s="1" t="s">
        <v>44</v>
      </c>
      <c r="E9" s="1" t="s">
        <v>114</v>
      </c>
      <c r="G9" s="3">
        <v>16</v>
      </c>
      <c r="I9" s="3">
        <v>0</v>
      </c>
      <c r="K9" s="1" t="s">
        <v>44</v>
      </c>
      <c r="M9" s="3">
        <v>0</v>
      </c>
      <c r="O9" s="3">
        <v>437396737</v>
      </c>
      <c r="Q9" s="1" t="s">
        <v>44</v>
      </c>
      <c r="S9" s="3">
        <v>437396737</v>
      </c>
    </row>
    <row r="10" spans="1:19" ht="22.5">
      <c r="A10" s="2" t="s">
        <v>76</v>
      </c>
      <c r="C10" s="1" t="s">
        <v>44</v>
      </c>
      <c r="E10" s="1" t="s">
        <v>78</v>
      </c>
      <c r="G10" s="3">
        <v>18</v>
      </c>
      <c r="I10" s="3">
        <v>11840221</v>
      </c>
      <c r="K10" s="1" t="s">
        <v>44</v>
      </c>
      <c r="M10" s="3">
        <v>11840221</v>
      </c>
      <c r="O10" s="3">
        <v>11840221</v>
      </c>
      <c r="Q10" s="1" t="s">
        <v>44</v>
      </c>
      <c r="S10" s="3">
        <v>11840221</v>
      </c>
    </row>
    <row r="11" spans="1:19" ht="22.5">
      <c r="A11" s="2" t="s">
        <v>115</v>
      </c>
      <c r="C11" s="1" t="s">
        <v>44</v>
      </c>
      <c r="E11" s="1" t="s">
        <v>116</v>
      </c>
      <c r="G11" s="3">
        <v>15</v>
      </c>
      <c r="I11" s="3">
        <v>0</v>
      </c>
      <c r="K11" s="1" t="s">
        <v>44</v>
      </c>
      <c r="M11" s="3">
        <v>0</v>
      </c>
      <c r="O11" s="3">
        <v>413050067</v>
      </c>
      <c r="Q11" s="1" t="s">
        <v>44</v>
      </c>
      <c r="S11" s="3">
        <v>413050067</v>
      </c>
    </row>
    <row r="12" spans="1:19" ht="22.5">
      <c r="A12" s="2" t="s">
        <v>117</v>
      </c>
      <c r="C12" s="1" t="s">
        <v>44</v>
      </c>
      <c r="E12" s="1" t="s">
        <v>118</v>
      </c>
      <c r="G12" s="3">
        <v>16</v>
      </c>
      <c r="I12" s="3">
        <v>0</v>
      </c>
      <c r="K12" s="1" t="s">
        <v>44</v>
      </c>
      <c r="M12" s="3">
        <v>0</v>
      </c>
      <c r="O12" s="3">
        <v>78486435</v>
      </c>
      <c r="Q12" s="1" t="s">
        <v>44</v>
      </c>
      <c r="S12" s="3">
        <v>78486435</v>
      </c>
    </row>
    <row r="13" spans="1:19" ht="22.5">
      <c r="A13" s="2" t="s">
        <v>90</v>
      </c>
      <c r="C13" s="3">
        <v>30</v>
      </c>
      <c r="E13" s="1" t="s">
        <v>44</v>
      </c>
      <c r="G13" s="3">
        <v>0</v>
      </c>
      <c r="I13" s="3">
        <v>575662</v>
      </c>
      <c r="K13" s="3">
        <v>0</v>
      </c>
      <c r="M13" s="3">
        <v>575662</v>
      </c>
      <c r="O13" s="3">
        <v>6185229</v>
      </c>
      <c r="Q13" s="3">
        <v>0</v>
      </c>
      <c r="S13" s="3">
        <v>6185229</v>
      </c>
    </row>
    <row r="14" spans="1:19" ht="22.5">
      <c r="A14" s="2" t="s">
        <v>95</v>
      </c>
      <c r="C14" s="3">
        <v>27</v>
      </c>
      <c r="E14" s="1" t="s">
        <v>44</v>
      </c>
      <c r="G14" s="3">
        <v>0</v>
      </c>
      <c r="I14" s="3">
        <v>186814</v>
      </c>
      <c r="K14" s="3">
        <v>0</v>
      </c>
      <c r="M14" s="3">
        <v>186814</v>
      </c>
      <c r="O14" s="3">
        <v>1379190</v>
      </c>
      <c r="Q14" s="3">
        <v>0</v>
      </c>
      <c r="S14" s="3">
        <v>1379190</v>
      </c>
    </row>
    <row r="15" spans="1:19" ht="22.5">
      <c r="A15" s="2" t="s">
        <v>99</v>
      </c>
      <c r="C15" s="3">
        <v>17</v>
      </c>
      <c r="E15" s="1" t="s">
        <v>44</v>
      </c>
      <c r="G15" s="3">
        <v>0</v>
      </c>
      <c r="I15" s="3">
        <v>11658398</v>
      </c>
      <c r="K15" s="3">
        <v>0</v>
      </c>
      <c r="M15" s="3">
        <v>11658398</v>
      </c>
      <c r="O15" s="3">
        <v>105779971</v>
      </c>
      <c r="Q15" s="3">
        <v>0</v>
      </c>
      <c r="S15" s="3">
        <v>105779971</v>
      </c>
    </row>
    <row r="16" spans="1:19">
      <c r="A16" s="1" t="s">
        <v>44</v>
      </c>
      <c r="C16" s="1" t="s">
        <v>44</v>
      </c>
      <c r="E16" s="1" t="s">
        <v>44</v>
      </c>
      <c r="G16" s="4">
        <f>SUM(G8:G15)</f>
        <v>85.5</v>
      </c>
      <c r="I16" s="4">
        <f>SUM(I8:I15)</f>
        <v>236124187</v>
      </c>
      <c r="K16" s="4">
        <f>SUM(K8:K15)</f>
        <v>0</v>
      </c>
      <c r="M16" s="4">
        <f>SUM(M8:M15)</f>
        <v>236124187</v>
      </c>
      <c r="O16" s="4">
        <f>SUM(O8:O15)</f>
        <v>2170414290</v>
      </c>
      <c r="Q16" s="4">
        <f>SUM(Q8:Q15)</f>
        <v>0</v>
      </c>
      <c r="S16" s="4">
        <f>SUM(S8:S15)</f>
        <v>2170414290</v>
      </c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5"/>
  <sheetViews>
    <sheetView rightToLeft="1" topLeftCell="A4" workbookViewId="0">
      <selection activeCell="I26" sqref="I26"/>
    </sheetView>
  </sheetViews>
  <sheetFormatPr defaultRowHeight="21.75"/>
  <cols>
    <col min="1" max="1" width="18.7109375" style="1" customWidth="1"/>
    <col min="2" max="2" width="1" style="1" customWidth="1"/>
    <col min="3" max="3" width="20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16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17" style="1" customWidth="1"/>
    <col min="18" max="18" width="1" style="1" customWidth="1"/>
    <col min="19" max="19" width="24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1" t="s">
        <v>0</v>
      </c>
      <c r="B2" s="11" t="s">
        <v>0</v>
      </c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  <c r="P2" s="11" t="s">
        <v>0</v>
      </c>
      <c r="Q2" s="11" t="s">
        <v>0</v>
      </c>
      <c r="R2" s="11" t="s">
        <v>0</v>
      </c>
      <c r="S2" s="11" t="s">
        <v>0</v>
      </c>
    </row>
    <row r="3" spans="1:19" ht="22.5">
      <c r="A3" s="11" t="s">
        <v>104</v>
      </c>
      <c r="B3" s="11" t="s">
        <v>104</v>
      </c>
      <c r="C3" s="11" t="s">
        <v>104</v>
      </c>
      <c r="D3" s="11" t="s">
        <v>104</v>
      </c>
      <c r="E3" s="11" t="s">
        <v>104</v>
      </c>
      <c r="F3" s="11" t="s">
        <v>104</v>
      </c>
      <c r="G3" s="11" t="s">
        <v>104</v>
      </c>
      <c r="H3" s="11" t="s">
        <v>104</v>
      </c>
      <c r="I3" s="11" t="s">
        <v>104</v>
      </c>
      <c r="J3" s="11" t="s">
        <v>104</v>
      </c>
      <c r="K3" s="11" t="s">
        <v>104</v>
      </c>
      <c r="L3" s="11" t="s">
        <v>104</v>
      </c>
      <c r="M3" s="11" t="s">
        <v>104</v>
      </c>
      <c r="N3" s="11" t="s">
        <v>104</v>
      </c>
      <c r="O3" s="11" t="s">
        <v>104</v>
      </c>
      <c r="P3" s="11" t="s">
        <v>104</v>
      </c>
      <c r="Q3" s="11" t="s">
        <v>104</v>
      </c>
      <c r="R3" s="11" t="s">
        <v>104</v>
      </c>
      <c r="S3" s="11" t="s">
        <v>104</v>
      </c>
    </row>
    <row r="4" spans="1:19" ht="22.5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11" t="s">
        <v>2</v>
      </c>
      <c r="Q4" s="11" t="s">
        <v>2</v>
      </c>
      <c r="R4" s="11" t="s">
        <v>2</v>
      </c>
      <c r="S4" s="11" t="s">
        <v>2</v>
      </c>
    </row>
    <row r="6" spans="1:19" ht="22.5">
      <c r="A6" s="10" t="s">
        <v>3</v>
      </c>
      <c r="C6" s="10" t="s">
        <v>119</v>
      </c>
      <c r="D6" s="10" t="s">
        <v>119</v>
      </c>
      <c r="E6" s="10" t="s">
        <v>119</v>
      </c>
      <c r="F6" s="10" t="s">
        <v>119</v>
      </c>
      <c r="G6" s="10" t="s">
        <v>119</v>
      </c>
      <c r="I6" s="10" t="s">
        <v>106</v>
      </c>
      <c r="J6" s="10" t="s">
        <v>106</v>
      </c>
      <c r="K6" s="10" t="s">
        <v>106</v>
      </c>
      <c r="L6" s="10" t="s">
        <v>106</v>
      </c>
      <c r="M6" s="10" t="s">
        <v>106</v>
      </c>
      <c r="O6" s="10" t="s">
        <v>107</v>
      </c>
      <c r="P6" s="10" t="s">
        <v>107</v>
      </c>
      <c r="Q6" s="10" t="s">
        <v>107</v>
      </c>
      <c r="R6" s="10" t="s">
        <v>107</v>
      </c>
      <c r="S6" s="10" t="s">
        <v>107</v>
      </c>
    </row>
    <row r="7" spans="1:19" ht="22.5">
      <c r="A7" s="10" t="s">
        <v>3</v>
      </c>
      <c r="C7" s="10" t="s">
        <v>120</v>
      </c>
      <c r="E7" s="10" t="s">
        <v>121</v>
      </c>
      <c r="G7" s="10" t="s">
        <v>122</v>
      </c>
      <c r="I7" s="10" t="s">
        <v>123</v>
      </c>
      <c r="K7" s="10" t="s">
        <v>111</v>
      </c>
      <c r="M7" s="10" t="s">
        <v>124</v>
      </c>
      <c r="O7" s="10" t="s">
        <v>123</v>
      </c>
      <c r="Q7" s="10" t="s">
        <v>111</v>
      </c>
      <c r="S7" s="10" t="s">
        <v>124</v>
      </c>
    </row>
    <row r="8" spans="1:19" ht="22.5">
      <c r="A8" s="2" t="s">
        <v>25</v>
      </c>
      <c r="C8" s="1" t="s">
        <v>125</v>
      </c>
      <c r="E8" s="3">
        <v>175577</v>
      </c>
      <c r="G8" s="3">
        <v>500</v>
      </c>
      <c r="I8" s="3">
        <v>0</v>
      </c>
      <c r="K8" s="3">
        <v>0</v>
      </c>
      <c r="M8" s="3">
        <v>0</v>
      </c>
      <c r="O8" s="3">
        <v>87788500</v>
      </c>
      <c r="Q8" s="3">
        <v>0</v>
      </c>
      <c r="S8" s="3">
        <v>87788500</v>
      </c>
    </row>
    <row r="9" spans="1:19" ht="22.5">
      <c r="A9" s="2" t="s">
        <v>126</v>
      </c>
      <c r="C9" s="1" t="s">
        <v>127</v>
      </c>
      <c r="E9" s="3">
        <v>262926</v>
      </c>
      <c r="G9" s="3">
        <v>125</v>
      </c>
      <c r="I9" s="3">
        <v>0</v>
      </c>
      <c r="K9" s="3">
        <v>0</v>
      </c>
      <c r="M9" s="3">
        <v>0</v>
      </c>
      <c r="O9" s="3">
        <v>32865750</v>
      </c>
      <c r="Q9" s="3">
        <v>0</v>
      </c>
      <c r="S9" s="3">
        <v>32865750</v>
      </c>
    </row>
    <row r="10" spans="1:19" ht="22.5">
      <c r="A10" s="2" t="s">
        <v>31</v>
      </c>
      <c r="C10" s="1" t="s">
        <v>128</v>
      </c>
      <c r="E10" s="3">
        <v>70000</v>
      </c>
      <c r="G10" s="3">
        <v>2350</v>
      </c>
      <c r="I10" s="3">
        <v>0</v>
      </c>
      <c r="K10" s="3">
        <v>0</v>
      </c>
      <c r="M10" s="3">
        <v>0</v>
      </c>
      <c r="O10" s="3">
        <v>164500000</v>
      </c>
      <c r="Q10" s="3">
        <v>0</v>
      </c>
      <c r="S10" s="3">
        <v>164500000</v>
      </c>
    </row>
    <row r="11" spans="1:19" ht="22.5">
      <c r="A11" s="2" t="s">
        <v>33</v>
      </c>
      <c r="C11" s="1" t="s">
        <v>129</v>
      </c>
      <c r="E11" s="3">
        <v>45930</v>
      </c>
      <c r="G11" s="3">
        <v>4200</v>
      </c>
      <c r="I11" s="3">
        <v>0</v>
      </c>
      <c r="K11" s="3">
        <v>0</v>
      </c>
      <c r="M11" s="3">
        <v>0</v>
      </c>
      <c r="O11" s="3">
        <v>192906000</v>
      </c>
      <c r="Q11" s="3">
        <v>0</v>
      </c>
      <c r="S11" s="3">
        <v>192906000</v>
      </c>
    </row>
    <row r="12" spans="1:19" ht="22.5">
      <c r="A12" s="2" t="s">
        <v>130</v>
      </c>
      <c r="C12" s="1" t="s">
        <v>131</v>
      </c>
      <c r="E12" s="3">
        <v>46018</v>
      </c>
      <c r="G12" s="3">
        <v>4200</v>
      </c>
      <c r="I12" s="3">
        <v>0</v>
      </c>
      <c r="K12" s="3">
        <v>0</v>
      </c>
      <c r="M12" s="3">
        <v>0</v>
      </c>
      <c r="O12" s="3">
        <v>193275600</v>
      </c>
      <c r="Q12" s="3">
        <v>0</v>
      </c>
      <c r="S12" s="3">
        <v>193275600</v>
      </c>
    </row>
    <row r="13" spans="1:19" ht="22.5">
      <c r="A13" s="2" t="s">
        <v>132</v>
      </c>
      <c r="C13" s="1" t="s">
        <v>133</v>
      </c>
      <c r="E13" s="3">
        <v>406687</v>
      </c>
      <c r="G13" s="3">
        <v>150</v>
      </c>
      <c r="I13" s="3">
        <v>0</v>
      </c>
      <c r="K13" s="3">
        <v>0</v>
      </c>
      <c r="M13" s="3">
        <v>0</v>
      </c>
      <c r="O13" s="3">
        <v>61003050</v>
      </c>
      <c r="Q13" s="3">
        <v>1268340</v>
      </c>
      <c r="S13" s="3">
        <v>59734710</v>
      </c>
    </row>
    <row r="14" spans="1:19" ht="22.5">
      <c r="A14" s="2" t="s">
        <v>36</v>
      </c>
      <c r="C14" s="1" t="s">
        <v>134</v>
      </c>
      <c r="E14" s="3">
        <v>68682</v>
      </c>
      <c r="G14" s="3">
        <v>6800</v>
      </c>
      <c r="I14" s="3">
        <v>0</v>
      </c>
      <c r="K14" s="3">
        <v>0</v>
      </c>
      <c r="M14" s="3">
        <v>0</v>
      </c>
      <c r="O14" s="3">
        <v>467037600</v>
      </c>
      <c r="Q14" s="3">
        <v>0</v>
      </c>
      <c r="S14" s="3">
        <v>467037600</v>
      </c>
    </row>
    <row r="15" spans="1:19" ht="22.5">
      <c r="A15" s="2" t="s">
        <v>19</v>
      </c>
      <c r="C15" s="1" t="s">
        <v>135</v>
      </c>
      <c r="E15" s="3">
        <v>17506</v>
      </c>
      <c r="G15" s="3">
        <v>27500</v>
      </c>
      <c r="I15" s="3">
        <v>0</v>
      </c>
      <c r="K15" s="3">
        <v>0</v>
      </c>
      <c r="M15" s="3">
        <v>0</v>
      </c>
      <c r="O15" s="3">
        <v>481415000</v>
      </c>
      <c r="Q15" s="3">
        <v>0</v>
      </c>
      <c r="S15" s="3">
        <v>481415000</v>
      </c>
    </row>
    <row r="16" spans="1:19" ht="22.5">
      <c r="A16" s="2" t="s">
        <v>136</v>
      </c>
      <c r="C16" s="1" t="s">
        <v>137</v>
      </c>
      <c r="E16" s="3">
        <v>29175</v>
      </c>
      <c r="G16" s="3">
        <v>11120</v>
      </c>
      <c r="I16" s="3">
        <v>0</v>
      </c>
      <c r="K16" s="3">
        <v>0</v>
      </c>
      <c r="M16" s="3">
        <v>0</v>
      </c>
      <c r="O16" s="3">
        <v>324426000</v>
      </c>
      <c r="Q16" s="3">
        <v>0</v>
      </c>
      <c r="S16" s="3">
        <v>324426000</v>
      </c>
    </row>
    <row r="17" spans="1:19" ht="22.5">
      <c r="A17" s="2" t="s">
        <v>138</v>
      </c>
      <c r="C17" s="1" t="s">
        <v>139</v>
      </c>
      <c r="E17" s="3">
        <v>436242</v>
      </c>
      <c r="G17" s="3">
        <v>600</v>
      </c>
      <c r="I17" s="3">
        <v>0</v>
      </c>
      <c r="K17" s="3">
        <v>0</v>
      </c>
      <c r="M17" s="3">
        <v>0</v>
      </c>
      <c r="O17" s="3">
        <v>261745200</v>
      </c>
      <c r="Q17" s="3">
        <v>0</v>
      </c>
      <c r="S17" s="3">
        <v>261745200</v>
      </c>
    </row>
    <row r="18" spans="1:19" ht="22.5">
      <c r="A18" s="2" t="s">
        <v>140</v>
      </c>
      <c r="C18" s="1" t="s">
        <v>125</v>
      </c>
      <c r="E18" s="3">
        <v>30727</v>
      </c>
      <c r="G18" s="3">
        <v>4290</v>
      </c>
      <c r="I18" s="3">
        <v>0</v>
      </c>
      <c r="K18" s="3">
        <v>0</v>
      </c>
      <c r="M18" s="3">
        <v>0</v>
      </c>
      <c r="O18" s="3">
        <v>131818830</v>
      </c>
      <c r="Q18" s="3">
        <v>0</v>
      </c>
      <c r="S18" s="3">
        <v>131818830</v>
      </c>
    </row>
    <row r="19" spans="1:19" ht="22.5">
      <c r="A19" s="2" t="s">
        <v>141</v>
      </c>
      <c r="C19" s="1" t="s">
        <v>142</v>
      </c>
      <c r="E19" s="3">
        <v>51000</v>
      </c>
      <c r="G19" s="3">
        <v>3300</v>
      </c>
      <c r="I19" s="3">
        <v>0</v>
      </c>
      <c r="K19" s="3">
        <v>0</v>
      </c>
      <c r="M19" s="3">
        <v>0</v>
      </c>
      <c r="O19" s="3">
        <v>168300000</v>
      </c>
      <c r="Q19" s="3">
        <v>0</v>
      </c>
      <c r="S19" s="3">
        <v>168300000</v>
      </c>
    </row>
    <row r="20" spans="1:19" ht="22.5">
      <c r="A20" s="2" t="s">
        <v>29</v>
      </c>
      <c r="C20" s="1" t="s">
        <v>143</v>
      </c>
      <c r="E20" s="3">
        <v>146082</v>
      </c>
      <c r="G20" s="3">
        <v>2250</v>
      </c>
      <c r="I20" s="3">
        <v>0</v>
      </c>
      <c r="K20" s="3">
        <v>0</v>
      </c>
      <c r="M20" s="3">
        <v>0</v>
      </c>
      <c r="O20" s="3">
        <v>328684500</v>
      </c>
      <c r="Q20" s="3">
        <v>0</v>
      </c>
      <c r="S20" s="3">
        <v>328684500</v>
      </c>
    </row>
    <row r="21" spans="1:19" ht="22.5">
      <c r="A21" s="2" t="s">
        <v>144</v>
      </c>
      <c r="C21" s="1" t="s">
        <v>145</v>
      </c>
      <c r="E21" s="3">
        <v>56570</v>
      </c>
      <c r="G21" s="3">
        <v>1300</v>
      </c>
      <c r="I21" s="3">
        <v>0</v>
      </c>
      <c r="K21" s="3">
        <v>0</v>
      </c>
      <c r="M21" s="3">
        <v>0</v>
      </c>
      <c r="O21" s="3">
        <v>73541000</v>
      </c>
      <c r="Q21" s="3">
        <v>0</v>
      </c>
      <c r="S21" s="3">
        <v>73541000</v>
      </c>
    </row>
    <row r="22" spans="1:19" ht="22.5">
      <c r="A22" s="2" t="s">
        <v>23</v>
      </c>
      <c r="C22" s="1" t="s">
        <v>146</v>
      </c>
      <c r="E22" s="3">
        <v>34067</v>
      </c>
      <c r="G22" s="3">
        <v>7220</v>
      </c>
      <c r="I22" s="3">
        <v>0</v>
      </c>
      <c r="K22" s="3">
        <v>0</v>
      </c>
      <c r="M22" s="3">
        <v>0</v>
      </c>
      <c r="O22" s="3">
        <v>245963740</v>
      </c>
      <c r="Q22" s="3">
        <v>0</v>
      </c>
      <c r="S22" s="3">
        <v>245963740</v>
      </c>
    </row>
    <row r="23" spans="1:19" ht="22.5">
      <c r="A23" s="2" t="s">
        <v>147</v>
      </c>
      <c r="C23" s="1" t="s">
        <v>148</v>
      </c>
      <c r="E23" s="3">
        <v>37579</v>
      </c>
      <c r="G23" s="3">
        <v>8900</v>
      </c>
      <c r="I23" s="3">
        <v>0</v>
      </c>
      <c r="K23" s="3">
        <v>0</v>
      </c>
      <c r="M23" s="3">
        <v>0</v>
      </c>
      <c r="O23" s="3">
        <v>334453100</v>
      </c>
      <c r="Q23" s="3">
        <v>0</v>
      </c>
      <c r="S23" s="3">
        <v>334453100</v>
      </c>
    </row>
    <row r="24" spans="1:19" ht="22.5">
      <c r="A24" s="2" t="s">
        <v>149</v>
      </c>
      <c r="C24" s="1" t="s">
        <v>150</v>
      </c>
      <c r="E24" s="3">
        <v>203541</v>
      </c>
      <c r="G24" s="3">
        <v>700</v>
      </c>
      <c r="I24" s="3">
        <v>0</v>
      </c>
      <c r="K24" s="3">
        <v>0</v>
      </c>
      <c r="M24" s="3">
        <v>0</v>
      </c>
      <c r="O24" s="3">
        <v>142478700</v>
      </c>
      <c r="Q24" s="3">
        <v>0</v>
      </c>
      <c r="S24" s="3">
        <v>142478700</v>
      </c>
    </row>
    <row r="25" spans="1:19">
      <c r="A25" s="1" t="s">
        <v>44</v>
      </c>
      <c r="C25" s="1" t="s">
        <v>44</v>
      </c>
      <c r="E25" s="1" t="s">
        <v>44</v>
      </c>
      <c r="G25" s="1" t="s">
        <v>44</v>
      </c>
      <c r="I25" s="4">
        <f>SUM(I8:I24)</f>
        <v>0</v>
      </c>
      <c r="K25" s="4">
        <f>SUM(K8:K24)</f>
        <v>0</v>
      </c>
      <c r="M25" s="4">
        <f>SUM(M8:M24)</f>
        <v>0</v>
      </c>
      <c r="O25" s="4">
        <f>SUM(O8:O24)</f>
        <v>3692202570</v>
      </c>
      <c r="Q25" s="4">
        <f>SUM(Q8:Q24)</f>
        <v>1268340</v>
      </c>
      <c r="S25" s="4">
        <f>SUM(S8:S24)</f>
        <v>3690934230</v>
      </c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8"/>
  <sheetViews>
    <sheetView rightToLeft="1" topLeftCell="A7" workbookViewId="0">
      <selection activeCell="M19" sqref="M19"/>
    </sheetView>
  </sheetViews>
  <sheetFormatPr defaultRowHeight="21.75"/>
  <cols>
    <col min="1" max="1" width="31.140625" style="1" customWidth="1"/>
    <col min="2" max="2" width="1" style="1" customWidth="1"/>
    <col min="3" max="3" width="17" style="1" customWidth="1"/>
    <col min="4" max="4" width="1" style="1" customWidth="1"/>
    <col min="5" max="5" width="21" style="1" customWidth="1"/>
    <col min="6" max="6" width="1" style="1" customWidth="1"/>
    <col min="7" max="7" width="21" style="1" customWidth="1"/>
    <col min="8" max="8" width="1" style="1" customWidth="1"/>
    <col min="9" max="9" width="34" style="1" customWidth="1"/>
    <col min="10" max="10" width="1" style="1" customWidth="1"/>
    <col min="11" max="11" width="17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34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1" t="s">
        <v>0</v>
      </c>
      <c r="B2" s="11" t="s">
        <v>0</v>
      </c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  <c r="P2" s="11" t="s">
        <v>0</v>
      </c>
      <c r="Q2" s="11" t="s">
        <v>0</v>
      </c>
    </row>
    <row r="3" spans="1:17" ht="22.5">
      <c r="A3" s="11" t="s">
        <v>104</v>
      </c>
      <c r="B3" s="11" t="s">
        <v>104</v>
      </c>
      <c r="C3" s="11" t="s">
        <v>104</v>
      </c>
      <c r="D3" s="11" t="s">
        <v>104</v>
      </c>
      <c r="E3" s="11" t="s">
        <v>104</v>
      </c>
      <c r="F3" s="11" t="s">
        <v>104</v>
      </c>
      <c r="G3" s="11" t="s">
        <v>104</v>
      </c>
      <c r="H3" s="11" t="s">
        <v>104</v>
      </c>
      <c r="I3" s="11" t="s">
        <v>104</v>
      </c>
      <c r="J3" s="11" t="s">
        <v>104</v>
      </c>
      <c r="K3" s="11" t="s">
        <v>104</v>
      </c>
      <c r="L3" s="11" t="s">
        <v>104</v>
      </c>
      <c r="M3" s="11" t="s">
        <v>104</v>
      </c>
      <c r="N3" s="11" t="s">
        <v>104</v>
      </c>
      <c r="O3" s="11" t="s">
        <v>104</v>
      </c>
      <c r="P3" s="11" t="s">
        <v>104</v>
      </c>
      <c r="Q3" s="11" t="s">
        <v>104</v>
      </c>
    </row>
    <row r="4" spans="1:17" ht="22.5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11" t="s">
        <v>2</v>
      </c>
      <c r="Q4" s="11" t="s">
        <v>2</v>
      </c>
    </row>
    <row r="6" spans="1:17" ht="22.5">
      <c r="A6" s="10" t="s">
        <v>3</v>
      </c>
      <c r="C6" s="10" t="s">
        <v>106</v>
      </c>
      <c r="D6" s="10" t="s">
        <v>106</v>
      </c>
      <c r="E6" s="10" t="s">
        <v>106</v>
      </c>
      <c r="F6" s="10" t="s">
        <v>106</v>
      </c>
      <c r="G6" s="10" t="s">
        <v>106</v>
      </c>
      <c r="H6" s="10" t="s">
        <v>106</v>
      </c>
      <c r="I6" s="10" t="s">
        <v>106</v>
      </c>
      <c r="K6" s="10" t="s">
        <v>107</v>
      </c>
      <c r="L6" s="10" t="s">
        <v>107</v>
      </c>
      <c r="M6" s="10" t="s">
        <v>107</v>
      </c>
      <c r="N6" s="10" t="s">
        <v>107</v>
      </c>
      <c r="O6" s="10" t="s">
        <v>107</v>
      </c>
      <c r="P6" s="10" t="s">
        <v>107</v>
      </c>
      <c r="Q6" s="10" t="s">
        <v>107</v>
      </c>
    </row>
    <row r="7" spans="1:17" ht="22.5">
      <c r="A7" s="10" t="s">
        <v>3</v>
      </c>
      <c r="C7" s="10" t="s">
        <v>7</v>
      </c>
      <c r="E7" s="10" t="s">
        <v>151</v>
      </c>
      <c r="G7" s="10" t="s">
        <v>152</v>
      </c>
      <c r="I7" s="10" t="s">
        <v>153</v>
      </c>
      <c r="K7" s="10" t="s">
        <v>7</v>
      </c>
      <c r="M7" s="10" t="s">
        <v>151</v>
      </c>
      <c r="O7" s="10" t="s">
        <v>152</v>
      </c>
      <c r="Q7" s="10" t="s">
        <v>153</v>
      </c>
    </row>
    <row r="8" spans="1:17" ht="22.5">
      <c r="A8" s="2" t="s">
        <v>15</v>
      </c>
      <c r="C8" s="3">
        <v>1675288</v>
      </c>
      <c r="E8" s="3">
        <v>3197414469</v>
      </c>
      <c r="G8" s="3">
        <v>3267357911</v>
      </c>
      <c r="I8" s="3">
        <v>-69943441</v>
      </c>
      <c r="K8" s="3">
        <v>1675288</v>
      </c>
      <c r="M8" s="3">
        <v>3197414469</v>
      </c>
      <c r="O8" s="3">
        <v>3307107396</v>
      </c>
      <c r="Q8" s="3">
        <v>-109692926</v>
      </c>
    </row>
    <row r="9" spans="1:17" ht="22.5">
      <c r="A9" s="2" t="s">
        <v>40</v>
      </c>
      <c r="C9" s="3">
        <v>212354</v>
      </c>
      <c r="E9" s="3">
        <v>2317773620</v>
      </c>
      <c r="G9" s="3">
        <v>2246274070</v>
      </c>
      <c r="I9" s="3">
        <v>71499550</v>
      </c>
      <c r="K9" s="3">
        <v>212354</v>
      </c>
      <c r="M9" s="3">
        <v>2317773620</v>
      </c>
      <c r="O9" s="3">
        <v>2289209882</v>
      </c>
      <c r="Q9" s="3">
        <v>28563738</v>
      </c>
    </row>
    <row r="10" spans="1:17" ht="22.5">
      <c r="A10" s="2" t="s">
        <v>27</v>
      </c>
      <c r="C10" s="3">
        <v>100000</v>
      </c>
      <c r="E10" s="3">
        <v>2216731500</v>
      </c>
      <c r="G10" s="3">
        <v>2052713250</v>
      </c>
      <c r="I10" s="3">
        <v>164018250</v>
      </c>
      <c r="K10" s="3">
        <v>100000</v>
      </c>
      <c r="M10" s="3">
        <v>2216731500</v>
      </c>
      <c r="O10" s="3">
        <v>1865670488</v>
      </c>
      <c r="Q10" s="3">
        <v>351061012</v>
      </c>
    </row>
    <row r="11" spans="1:17" ht="22.5">
      <c r="A11" s="2" t="s">
        <v>38</v>
      </c>
      <c r="C11" s="3">
        <v>46697</v>
      </c>
      <c r="E11" s="3">
        <v>3418770607</v>
      </c>
      <c r="G11" s="3">
        <v>4059233529</v>
      </c>
      <c r="I11" s="3">
        <v>-640462921</v>
      </c>
      <c r="K11" s="3">
        <v>46697</v>
      </c>
      <c r="M11" s="3">
        <v>3418770607</v>
      </c>
      <c r="O11" s="3">
        <v>2991835786</v>
      </c>
      <c r="Q11" s="3">
        <v>426934821</v>
      </c>
    </row>
    <row r="12" spans="1:17" ht="22.5">
      <c r="A12" s="2" t="s">
        <v>35</v>
      </c>
      <c r="C12" s="3">
        <v>141379</v>
      </c>
      <c r="E12" s="3">
        <v>3583713771</v>
      </c>
      <c r="G12" s="3">
        <v>3604794440</v>
      </c>
      <c r="I12" s="3">
        <v>-21080668</v>
      </c>
      <c r="K12" s="3">
        <v>141379</v>
      </c>
      <c r="M12" s="3">
        <v>3583713771</v>
      </c>
      <c r="O12" s="3">
        <v>3674008636</v>
      </c>
      <c r="Q12" s="3">
        <v>-90294864</v>
      </c>
    </row>
    <row r="13" spans="1:17" ht="22.5">
      <c r="A13" s="2" t="s">
        <v>33</v>
      </c>
      <c r="C13" s="3">
        <v>95987</v>
      </c>
      <c r="E13" s="3">
        <v>3335739072</v>
      </c>
      <c r="G13" s="3">
        <v>3223884685</v>
      </c>
      <c r="I13" s="3">
        <v>111854387</v>
      </c>
      <c r="K13" s="3">
        <v>95987</v>
      </c>
      <c r="M13" s="3">
        <v>3335739072</v>
      </c>
      <c r="O13" s="3">
        <v>3217225281</v>
      </c>
      <c r="Q13" s="3">
        <v>118513791</v>
      </c>
    </row>
    <row r="14" spans="1:17" ht="22.5">
      <c r="A14" s="2" t="s">
        <v>36</v>
      </c>
      <c r="C14" s="3">
        <v>62797</v>
      </c>
      <c r="E14" s="3">
        <v>2195429495</v>
      </c>
      <c r="G14" s="3">
        <v>2172511308</v>
      </c>
      <c r="I14" s="3">
        <v>22918187</v>
      </c>
      <c r="K14" s="3">
        <v>62797</v>
      </c>
      <c r="M14" s="3">
        <v>2195429495</v>
      </c>
      <c r="O14" s="3">
        <v>2388985663</v>
      </c>
      <c r="Q14" s="3">
        <v>-193556167</v>
      </c>
    </row>
    <row r="15" spans="1:17" ht="22.5">
      <c r="A15" s="2" t="s">
        <v>31</v>
      </c>
      <c r="C15" s="3">
        <v>53064</v>
      </c>
      <c r="E15" s="3">
        <v>1269650839</v>
      </c>
      <c r="G15" s="3">
        <v>1149384785</v>
      </c>
      <c r="I15" s="3">
        <v>120266054</v>
      </c>
      <c r="K15" s="3">
        <v>53064</v>
      </c>
      <c r="M15" s="3">
        <v>1269650839</v>
      </c>
      <c r="O15" s="3">
        <v>1339806043</v>
      </c>
      <c r="Q15" s="3">
        <v>-70155203</v>
      </c>
    </row>
    <row r="16" spans="1:17" ht="22.5">
      <c r="A16" s="2" t="s">
        <v>29</v>
      </c>
      <c r="C16" s="3">
        <v>84773</v>
      </c>
      <c r="E16" s="3">
        <v>701114757</v>
      </c>
      <c r="G16" s="3">
        <v>704485501</v>
      </c>
      <c r="I16" s="3">
        <v>-3370743</v>
      </c>
      <c r="K16" s="3">
        <v>84773</v>
      </c>
      <c r="M16" s="3">
        <v>701114757</v>
      </c>
      <c r="O16" s="3">
        <v>690969471</v>
      </c>
      <c r="Q16" s="3">
        <v>10145286</v>
      </c>
    </row>
    <row r="17" spans="1:17" ht="22.5">
      <c r="A17" s="2" t="s">
        <v>19</v>
      </c>
      <c r="C17" s="3">
        <v>15435</v>
      </c>
      <c r="E17" s="3">
        <v>2454905880</v>
      </c>
      <c r="G17" s="3">
        <v>2196503617</v>
      </c>
      <c r="I17" s="3">
        <v>258402263</v>
      </c>
      <c r="K17" s="3">
        <v>15435</v>
      </c>
      <c r="M17" s="3">
        <v>2454905880</v>
      </c>
      <c r="O17" s="3">
        <v>2637663009</v>
      </c>
      <c r="Q17" s="3">
        <v>-182757129</v>
      </c>
    </row>
    <row r="18" spans="1:17" ht="22.5">
      <c r="A18" s="2" t="s">
        <v>25</v>
      </c>
      <c r="C18" s="3">
        <v>622763</v>
      </c>
      <c r="E18" s="3">
        <v>3274814493</v>
      </c>
      <c r="G18" s="3">
        <v>3560889154</v>
      </c>
      <c r="I18" s="3">
        <v>-286074660</v>
      </c>
      <c r="K18" s="3">
        <v>622763</v>
      </c>
      <c r="M18" s="3">
        <v>3274814493</v>
      </c>
      <c r="O18" s="3">
        <v>2734015657</v>
      </c>
      <c r="Q18" s="3">
        <v>540798836</v>
      </c>
    </row>
    <row r="19" spans="1:17" ht="22.5">
      <c r="A19" s="2" t="s">
        <v>21</v>
      </c>
      <c r="C19" s="3">
        <v>62574</v>
      </c>
      <c r="E19" s="3">
        <v>1735427003</v>
      </c>
      <c r="G19" s="3">
        <v>1635904307</v>
      </c>
      <c r="I19" s="3">
        <v>99522696</v>
      </c>
      <c r="K19" s="3">
        <v>62574</v>
      </c>
      <c r="M19" s="3">
        <v>1735427003</v>
      </c>
      <c r="O19" s="3">
        <v>1969621201</v>
      </c>
      <c r="Q19" s="3">
        <v>-234194197</v>
      </c>
    </row>
    <row r="20" spans="1:17" ht="22.5">
      <c r="A20" s="2" t="s">
        <v>42</v>
      </c>
      <c r="C20" s="3">
        <v>460129</v>
      </c>
      <c r="E20" s="3">
        <v>1712015383</v>
      </c>
      <c r="G20" s="3">
        <v>1748483462</v>
      </c>
      <c r="I20" s="3">
        <v>-36468078</v>
      </c>
      <c r="K20" s="3">
        <v>460129</v>
      </c>
      <c r="M20" s="3">
        <v>1712015383</v>
      </c>
      <c r="O20" s="3">
        <v>1378640756</v>
      </c>
      <c r="Q20" s="3">
        <v>333374627</v>
      </c>
    </row>
    <row r="21" spans="1:17" ht="22.5">
      <c r="A21" s="2" t="s">
        <v>17</v>
      </c>
      <c r="C21" s="3">
        <v>324324</v>
      </c>
      <c r="E21" s="3">
        <v>3585024306</v>
      </c>
      <c r="G21" s="3">
        <v>3007215787</v>
      </c>
      <c r="I21" s="3">
        <v>577808519</v>
      </c>
      <c r="K21" s="3">
        <v>324324</v>
      </c>
      <c r="M21" s="3">
        <v>3585024306</v>
      </c>
      <c r="O21" s="3">
        <v>3342707135</v>
      </c>
      <c r="Q21" s="3">
        <v>242317171</v>
      </c>
    </row>
    <row r="22" spans="1:17" ht="22.5">
      <c r="A22" s="2" t="s">
        <v>76</v>
      </c>
      <c r="C22" s="3">
        <v>1816</v>
      </c>
      <c r="E22" s="3">
        <v>1678024842</v>
      </c>
      <c r="G22" s="3">
        <v>1687188146</v>
      </c>
      <c r="I22" s="3">
        <v>-9163303</v>
      </c>
      <c r="K22" s="3">
        <v>1816</v>
      </c>
      <c r="M22" s="3">
        <v>1678024842</v>
      </c>
      <c r="O22" s="3">
        <v>1687188146</v>
      </c>
      <c r="Q22" s="3">
        <v>-9163303</v>
      </c>
    </row>
    <row r="23" spans="1:17" ht="22.5">
      <c r="A23" s="2" t="s">
        <v>72</v>
      </c>
      <c r="C23" s="3">
        <v>3300</v>
      </c>
      <c r="E23" s="3">
        <v>2962664919</v>
      </c>
      <c r="G23" s="3">
        <v>2921029339</v>
      </c>
      <c r="I23" s="3">
        <v>41635580</v>
      </c>
      <c r="K23" s="3">
        <v>3300</v>
      </c>
      <c r="M23" s="3">
        <v>2962664919</v>
      </c>
      <c r="O23" s="3">
        <v>2921029339</v>
      </c>
      <c r="Q23" s="3">
        <v>41635580</v>
      </c>
    </row>
    <row r="24" spans="1:17" ht="22.5">
      <c r="A24" s="2" t="s">
        <v>60</v>
      </c>
      <c r="C24" s="3">
        <v>7369</v>
      </c>
      <c r="E24" s="3">
        <v>6333170614</v>
      </c>
      <c r="G24" s="3">
        <v>6209246500</v>
      </c>
      <c r="I24" s="3">
        <v>123924114</v>
      </c>
      <c r="K24" s="3">
        <v>7369</v>
      </c>
      <c r="M24" s="3">
        <v>6333170614</v>
      </c>
      <c r="O24" s="3">
        <v>6000485048</v>
      </c>
      <c r="Q24" s="3">
        <v>332685566</v>
      </c>
    </row>
    <row r="25" spans="1:17" ht="22.5">
      <c r="A25" s="2" t="s">
        <v>55</v>
      </c>
      <c r="C25" s="3">
        <v>5762</v>
      </c>
      <c r="E25" s="3">
        <v>4554035431</v>
      </c>
      <c r="G25" s="3">
        <v>4530991608</v>
      </c>
      <c r="I25" s="3">
        <v>23043823</v>
      </c>
      <c r="K25" s="3">
        <v>5762</v>
      </c>
      <c r="M25" s="3">
        <v>4554035431</v>
      </c>
      <c r="O25" s="3">
        <v>4501052905</v>
      </c>
      <c r="Q25" s="3">
        <v>52982526</v>
      </c>
    </row>
    <row r="26" spans="1:17" ht="22.5">
      <c r="A26" s="2" t="s">
        <v>64</v>
      </c>
      <c r="C26" s="3">
        <v>765</v>
      </c>
      <c r="E26" s="3">
        <v>633404624</v>
      </c>
      <c r="G26" s="3">
        <v>634834915</v>
      </c>
      <c r="I26" s="3">
        <v>-1430290</v>
      </c>
      <c r="K26" s="3">
        <v>765</v>
      </c>
      <c r="M26" s="3">
        <v>633404624</v>
      </c>
      <c r="O26" s="3">
        <v>600251921</v>
      </c>
      <c r="Q26" s="3">
        <v>33152703</v>
      </c>
    </row>
    <row r="27" spans="1:17" ht="22.5">
      <c r="A27" s="2" t="s">
        <v>68</v>
      </c>
      <c r="C27" s="3">
        <v>13900</v>
      </c>
      <c r="E27" s="3">
        <v>13056405097</v>
      </c>
      <c r="G27" s="3">
        <v>12516071050</v>
      </c>
      <c r="I27" s="3">
        <v>540334047</v>
      </c>
      <c r="K27" s="3">
        <v>13900</v>
      </c>
      <c r="M27" s="3">
        <v>13056405097</v>
      </c>
      <c r="O27" s="3">
        <v>12989401901</v>
      </c>
      <c r="Q27" s="3">
        <v>67003196</v>
      </c>
    </row>
    <row r="28" spans="1:17">
      <c r="A28" s="1" t="s">
        <v>44</v>
      </c>
      <c r="C28" s="1" t="s">
        <v>44</v>
      </c>
      <c r="E28" s="4">
        <f>SUM(E8:E27)</f>
        <v>64216230722</v>
      </c>
      <c r="G28" s="4">
        <f>SUM(G8:G27)</f>
        <v>63128997364</v>
      </c>
      <c r="I28" s="4">
        <f>SUM(I8:I27)</f>
        <v>1087233366</v>
      </c>
      <c r="K28" s="1" t="s">
        <v>44</v>
      </c>
      <c r="M28" s="4">
        <f>SUM(M8:M27)</f>
        <v>64216230722</v>
      </c>
      <c r="O28" s="4">
        <f>SUM(O8:O27)</f>
        <v>62526875664</v>
      </c>
      <c r="Q28" s="4">
        <f>SUM(Q8:Q27)</f>
        <v>1689355064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8"/>
  <sheetViews>
    <sheetView rightToLeft="1" topLeftCell="A39" workbookViewId="0">
      <selection activeCell="Q47" sqref="Q47:Q57"/>
    </sheetView>
  </sheetViews>
  <sheetFormatPr defaultRowHeight="21.75"/>
  <cols>
    <col min="1" max="1" width="32.5703125" style="1" customWidth="1"/>
    <col min="2" max="2" width="1" style="1" customWidth="1"/>
    <col min="3" max="3" width="16" style="1" customWidth="1"/>
    <col min="4" max="4" width="1" style="1" customWidth="1"/>
    <col min="5" max="5" width="20" style="1" customWidth="1"/>
    <col min="6" max="6" width="1" style="1" customWidth="1"/>
    <col min="7" max="7" width="20" style="1" customWidth="1"/>
    <col min="8" max="8" width="1" style="1" customWidth="1"/>
    <col min="9" max="9" width="28" style="1" customWidth="1"/>
    <col min="10" max="10" width="1" style="1" customWidth="1"/>
    <col min="11" max="11" width="17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28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1" t="s">
        <v>0</v>
      </c>
      <c r="B2" s="11" t="s">
        <v>0</v>
      </c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  <c r="P2" s="11" t="s">
        <v>0</v>
      </c>
      <c r="Q2" s="11" t="s">
        <v>0</v>
      </c>
    </row>
    <row r="3" spans="1:17" ht="22.5">
      <c r="A3" s="11" t="s">
        <v>104</v>
      </c>
      <c r="B3" s="11" t="s">
        <v>104</v>
      </c>
      <c r="C3" s="11" t="s">
        <v>104</v>
      </c>
      <c r="D3" s="11" t="s">
        <v>104</v>
      </c>
      <c r="E3" s="11" t="s">
        <v>104</v>
      </c>
      <c r="F3" s="11" t="s">
        <v>104</v>
      </c>
      <c r="G3" s="11" t="s">
        <v>104</v>
      </c>
      <c r="H3" s="11" t="s">
        <v>104</v>
      </c>
      <c r="I3" s="11" t="s">
        <v>104</v>
      </c>
      <c r="J3" s="11" t="s">
        <v>104</v>
      </c>
      <c r="K3" s="11" t="s">
        <v>104</v>
      </c>
      <c r="L3" s="11" t="s">
        <v>104</v>
      </c>
      <c r="M3" s="11" t="s">
        <v>104</v>
      </c>
      <c r="N3" s="11" t="s">
        <v>104</v>
      </c>
      <c r="O3" s="11" t="s">
        <v>104</v>
      </c>
      <c r="P3" s="11" t="s">
        <v>104</v>
      </c>
      <c r="Q3" s="11" t="s">
        <v>104</v>
      </c>
    </row>
    <row r="4" spans="1:17" ht="22.5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11" t="s">
        <v>2</v>
      </c>
      <c r="Q4" s="11" t="s">
        <v>2</v>
      </c>
    </row>
    <row r="6" spans="1:17" ht="22.5">
      <c r="A6" s="10" t="s">
        <v>3</v>
      </c>
      <c r="C6" s="10" t="s">
        <v>106</v>
      </c>
      <c r="D6" s="10" t="s">
        <v>106</v>
      </c>
      <c r="E6" s="10" t="s">
        <v>106</v>
      </c>
      <c r="F6" s="10" t="s">
        <v>106</v>
      </c>
      <c r="G6" s="10" t="s">
        <v>106</v>
      </c>
      <c r="H6" s="10" t="s">
        <v>106</v>
      </c>
      <c r="I6" s="10" t="s">
        <v>106</v>
      </c>
      <c r="K6" s="10" t="s">
        <v>107</v>
      </c>
      <c r="L6" s="10" t="s">
        <v>107</v>
      </c>
      <c r="M6" s="10" t="s">
        <v>107</v>
      </c>
      <c r="N6" s="10" t="s">
        <v>107</v>
      </c>
      <c r="O6" s="10" t="s">
        <v>107</v>
      </c>
      <c r="P6" s="10" t="s">
        <v>107</v>
      </c>
      <c r="Q6" s="10" t="s">
        <v>107</v>
      </c>
    </row>
    <row r="7" spans="1:17" ht="22.5">
      <c r="A7" s="10" t="s">
        <v>3</v>
      </c>
      <c r="C7" s="10" t="s">
        <v>7</v>
      </c>
      <c r="E7" s="10" t="s">
        <v>151</v>
      </c>
      <c r="G7" s="10" t="s">
        <v>152</v>
      </c>
      <c r="I7" s="10" t="s">
        <v>154</v>
      </c>
      <c r="K7" s="10" t="s">
        <v>7</v>
      </c>
      <c r="M7" s="10" t="s">
        <v>151</v>
      </c>
      <c r="O7" s="10" t="s">
        <v>152</v>
      </c>
      <c r="Q7" s="10" t="s">
        <v>154</v>
      </c>
    </row>
    <row r="8" spans="1:17" ht="22.5">
      <c r="A8" s="2" t="s">
        <v>40</v>
      </c>
      <c r="C8" s="3">
        <v>66877</v>
      </c>
      <c r="E8" s="3">
        <v>694280197</v>
      </c>
      <c r="G8" s="3">
        <v>720944692</v>
      </c>
      <c r="I8" s="3">
        <v>-26664495</v>
      </c>
      <c r="K8" s="3">
        <v>67777</v>
      </c>
      <c r="M8" s="3">
        <v>703951312</v>
      </c>
      <c r="O8" s="3">
        <v>730646835</v>
      </c>
      <c r="Q8" s="3">
        <v>-26695523</v>
      </c>
    </row>
    <row r="9" spans="1:17" ht="22.5">
      <c r="A9" s="2" t="s">
        <v>38</v>
      </c>
      <c r="C9" s="3">
        <v>46697</v>
      </c>
      <c r="E9" s="3">
        <v>3626701798</v>
      </c>
      <c r="G9" s="3">
        <v>2991835788</v>
      </c>
      <c r="I9" s="3">
        <v>634866010</v>
      </c>
      <c r="K9" s="3">
        <v>46697</v>
      </c>
      <c r="M9" s="3">
        <v>3626701798</v>
      </c>
      <c r="O9" s="3">
        <v>2991835788</v>
      </c>
      <c r="Q9" s="3">
        <v>634866010</v>
      </c>
    </row>
    <row r="10" spans="1:17" ht="22.5">
      <c r="A10" s="2" t="s">
        <v>33</v>
      </c>
      <c r="C10" s="3">
        <v>11933</v>
      </c>
      <c r="E10" s="3">
        <v>401172801</v>
      </c>
      <c r="G10" s="3">
        <v>399961966</v>
      </c>
      <c r="I10" s="3">
        <v>1210835</v>
      </c>
      <c r="K10" s="3">
        <v>54762</v>
      </c>
      <c r="M10" s="3">
        <v>1891913895</v>
      </c>
      <c r="O10" s="3">
        <v>1818794981</v>
      </c>
      <c r="Q10" s="3">
        <v>73118914</v>
      </c>
    </row>
    <row r="11" spans="1:17" ht="22.5">
      <c r="A11" s="2" t="s">
        <v>36</v>
      </c>
      <c r="C11" s="3">
        <v>5885</v>
      </c>
      <c r="E11" s="3">
        <v>200595973</v>
      </c>
      <c r="G11" s="3">
        <v>223882999</v>
      </c>
      <c r="I11" s="3">
        <v>-23287026</v>
      </c>
      <c r="K11" s="3">
        <v>236323</v>
      </c>
      <c r="M11" s="3">
        <v>3727995916</v>
      </c>
      <c r="O11" s="3">
        <v>4033466750</v>
      </c>
      <c r="Q11" s="3">
        <v>-305470833</v>
      </c>
    </row>
    <row r="12" spans="1:17" ht="22.5">
      <c r="A12" s="2" t="s">
        <v>19</v>
      </c>
      <c r="C12" s="3">
        <v>2071</v>
      </c>
      <c r="E12" s="3">
        <v>300978664</v>
      </c>
      <c r="G12" s="3">
        <v>353909950</v>
      </c>
      <c r="I12" s="3">
        <v>-52931286</v>
      </c>
      <c r="K12" s="3">
        <v>8305</v>
      </c>
      <c r="M12" s="3">
        <v>1202628751</v>
      </c>
      <c r="O12" s="3">
        <v>1630320391</v>
      </c>
      <c r="Q12" s="3">
        <v>-427691640</v>
      </c>
    </row>
    <row r="13" spans="1:17" ht="22.5">
      <c r="A13" s="2" t="s">
        <v>25</v>
      </c>
      <c r="C13" s="3">
        <v>74319</v>
      </c>
      <c r="E13" s="3">
        <v>401151037</v>
      </c>
      <c r="G13" s="3">
        <v>317190218</v>
      </c>
      <c r="I13" s="3">
        <v>83960819</v>
      </c>
      <c r="K13" s="3">
        <v>149986</v>
      </c>
      <c r="M13" s="3">
        <v>762186831</v>
      </c>
      <c r="O13" s="3">
        <v>640133467</v>
      </c>
      <c r="Q13" s="3">
        <v>122053364</v>
      </c>
    </row>
    <row r="14" spans="1:17" ht="22.5">
      <c r="A14" s="2" t="s">
        <v>42</v>
      </c>
      <c r="C14" s="3">
        <v>118622</v>
      </c>
      <c r="E14" s="3">
        <v>401150923</v>
      </c>
      <c r="G14" s="3">
        <v>355415815</v>
      </c>
      <c r="I14" s="3">
        <v>45735108</v>
      </c>
      <c r="K14" s="3">
        <v>295017</v>
      </c>
      <c r="M14" s="3">
        <v>1063939947</v>
      </c>
      <c r="O14" s="3">
        <v>883931375</v>
      </c>
      <c r="Q14" s="3">
        <v>180008572</v>
      </c>
    </row>
    <row r="15" spans="1:17" ht="22.5">
      <c r="A15" s="2" t="s">
        <v>23</v>
      </c>
      <c r="C15" s="3">
        <v>34067</v>
      </c>
      <c r="E15" s="3">
        <v>1390129587</v>
      </c>
      <c r="G15" s="3">
        <v>1189788660</v>
      </c>
      <c r="I15" s="3">
        <v>200340927</v>
      </c>
      <c r="K15" s="3">
        <v>80488</v>
      </c>
      <c r="M15" s="3">
        <v>3341857676</v>
      </c>
      <c r="O15" s="3">
        <v>2769062474</v>
      </c>
      <c r="Q15" s="3">
        <v>572795202</v>
      </c>
    </row>
    <row r="16" spans="1:17" ht="22.5">
      <c r="A16" s="2" t="s">
        <v>17</v>
      </c>
      <c r="C16" s="3">
        <v>64329</v>
      </c>
      <c r="E16" s="3">
        <v>599590356</v>
      </c>
      <c r="G16" s="3">
        <v>663019102</v>
      </c>
      <c r="I16" s="3">
        <v>-63428746</v>
      </c>
      <c r="K16" s="3">
        <v>64329</v>
      </c>
      <c r="M16" s="3">
        <v>599590356</v>
      </c>
      <c r="O16" s="3">
        <v>663019102</v>
      </c>
      <c r="Q16" s="3">
        <v>-63428746</v>
      </c>
    </row>
    <row r="17" spans="1:17" ht="22.5">
      <c r="A17" s="2" t="s">
        <v>27</v>
      </c>
      <c r="C17" s="3">
        <v>0</v>
      </c>
      <c r="E17" s="3">
        <v>0</v>
      </c>
      <c r="G17" s="3">
        <v>0</v>
      </c>
      <c r="I17" s="3">
        <v>0</v>
      </c>
      <c r="K17" s="3">
        <v>37915</v>
      </c>
      <c r="M17" s="3">
        <v>819662624</v>
      </c>
      <c r="O17" s="3">
        <v>707368966</v>
      </c>
      <c r="Q17" s="3">
        <v>112293658</v>
      </c>
    </row>
    <row r="18" spans="1:17" ht="22.5">
      <c r="A18" s="2" t="s">
        <v>155</v>
      </c>
      <c r="C18" s="3">
        <v>0</v>
      </c>
      <c r="E18" s="3">
        <v>0</v>
      </c>
      <c r="G18" s="3">
        <v>0</v>
      </c>
      <c r="I18" s="3">
        <v>0</v>
      </c>
      <c r="K18" s="3">
        <v>207000</v>
      </c>
      <c r="M18" s="3">
        <v>5072189891</v>
      </c>
      <c r="O18" s="3">
        <v>3000722184</v>
      </c>
      <c r="Q18" s="3">
        <v>2071467707</v>
      </c>
    </row>
    <row r="19" spans="1:17" ht="22.5">
      <c r="A19" s="2" t="s">
        <v>156</v>
      </c>
      <c r="C19" s="3">
        <v>0</v>
      </c>
      <c r="E19" s="3">
        <v>0</v>
      </c>
      <c r="G19" s="3">
        <v>0</v>
      </c>
      <c r="I19" s="3">
        <v>0</v>
      </c>
      <c r="K19" s="3">
        <v>39142</v>
      </c>
      <c r="M19" s="3">
        <v>663073687</v>
      </c>
      <c r="O19" s="3">
        <v>638498414</v>
      </c>
      <c r="Q19" s="3">
        <v>24575273</v>
      </c>
    </row>
    <row r="20" spans="1:17" ht="22.5">
      <c r="A20" s="2" t="s">
        <v>149</v>
      </c>
      <c r="C20" s="3">
        <v>0</v>
      </c>
      <c r="E20" s="3">
        <v>0</v>
      </c>
      <c r="G20" s="3">
        <v>0</v>
      </c>
      <c r="I20" s="3">
        <v>0</v>
      </c>
      <c r="K20" s="3">
        <v>273326</v>
      </c>
      <c r="M20" s="3">
        <v>1275165705</v>
      </c>
      <c r="O20" s="3">
        <v>1512389703</v>
      </c>
      <c r="Q20" s="3">
        <v>-237223998</v>
      </c>
    </row>
    <row r="21" spans="1:17" ht="22.5">
      <c r="A21" s="2" t="s">
        <v>141</v>
      </c>
      <c r="C21" s="3">
        <v>0</v>
      </c>
      <c r="E21" s="3">
        <v>0</v>
      </c>
      <c r="G21" s="3">
        <v>0</v>
      </c>
      <c r="I21" s="3">
        <v>0</v>
      </c>
      <c r="K21" s="3">
        <v>71599</v>
      </c>
      <c r="M21" s="3">
        <v>1438002128</v>
      </c>
      <c r="O21" s="3">
        <v>1617050240</v>
      </c>
      <c r="Q21" s="3">
        <v>-179048112</v>
      </c>
    </row>
    <row r="22" spans="1:17" ht="22.5">
      <c r="A22" s="2" t="s">
        <v>157</v>
      </c>
      <c r="C22" s="3">
        <v>0</v>
      </c>
      <c r="E22" s="3">
        <v>0</v>
      </c>
      <c r="G22" s="3">
        <v>0</v>
      </c>
      <c r="I22" s="3">
        <v>0</v>
      </c>
      <c r="K22" s="3">
        <v>192500</v>
      </c>
      <c r="M22" s="3">
        <v>5450395892</v>
      </c>
      <c r="O22" s="3">
        <v>4850839743</v>
      </c>
      <c r="Q22" s="3">
        <v>599556149</v>
      </c>
    </row>
    <row r="23" spans="1:17" ht="22.5">
      <c r="A23" s="2" t="s">
        <v>158</v>
      </c>
      <c r="C23" s="3">
        <v>0</v>
      </c>
      <c r="E23" s="3">
        <v>0</v>
      </c>
      <c r="G23" s="3">
        <v>0</v>
      </c>
      <c r="I23" s="3">
        <v>0</v>
      </c>
      <c r="K23" s="3">
        <v>110709</v>
      </c>
      <c r="M23" s="3">
        <v>6868454140</v>
      </c>
      <c r="O23" s="3">
        <v>6658042027</v>
      </c>
      <c r="Q23" s="3">
        <v>210412113</v>
      </c>
    </row>
    <row r="24" spans="1:17" ht="22.5">
      <c r="A24" s="2" t="s">
        <v>130</v>
      </c>
      <c r="C24" s="3">
        <v>0</v>
      </c>
      <c r="E24" s="3">
        <v>0</v>
      </c>
      <c r="G24" s="3">
        <v>0</v>
      </c>
      <c r="I24" s="3">
        <v>0</v>
      </c>
      <c r="K24" s="3">
        <v>46018</v>
      </c>
      <c r="M24" s="3">
        <v>1473272404</v>
      </c>
      <c r="O24" s="3">
        <v>2078252970</v>
      </c>
      <c r="Q24" s="3">
        <v>-604980566</v>
      </c>
    </row>
    <row r="25" spans="1:17" ht="22.5">
      <c r="A25" s="2" t="s">
        <v>159</v>
      </c>
      <c r="C25" s="3">
        <v>0</v>
      </c>
      <c r="E25" s="3">
        <v>0</v>
      </c>
      <c r="G25" s="3">
        <v>0</v>
      </c>
      <c r="I25" s="3">
        <v>0</v>
      </c>
      <c r="K25" s="3">
        <v>179513</v>
      </c>
      <c r="M25" s="3">
        <v>944890121</v>
      </c>
      <c r="O25" s="3">
        <v>995426914</v>
      </c>
      <c r="Q25" s="3">
        <v>-50536793</v>
      </c>
    </row>
    <row r="26" spans="1:17" ht="22.5">
      <c r="A26" s="2" t="s">
        <v>160</v>
      </c>
      <c r="C26" s="3">
        <v>0</v>
      </c>
      <c r="E26" s="3">
        <v>0</v>
      </c>
      <c r="G26" s="3">
        <v>0</v>
      </c>
      <c r="I26" s="3">
        <v>0</v>
      </c>
      <c r="K26" s="3">
        <v>46451</v>
      </c>
      <c r="M26" s="3">
        <v>161835284</v>
      </c>
      <c r="O26" s="3">
        <v>161835284</v>
      </c>
      <c r="Q26" s="3">
        <v>0</v>
      </c>
    </row>
    <row r="27" spans="1:17" ht="22.5">
      <c r="A27" s="2" t="s">
        <v>161</v>
      </c>
      <c r="C27" s="3">
        <v>0</v>
      </c>
      <c r="E27" s="3">
        <v>0</v>
      </c>
      <c r="G27" s="3">
        <v>0</v>
      </c>
      <c r="I27" s="3">
        <v>0</v>
      </c>
      <c r="K27" s="3">
        <v>236446</v>
      </c>
      <c r="M27" s="3">
        <v>2160596961</v>
      </c>
      <c r="O27" s="3">
        <v>1932021782</v>
      </c>
      <c r="Q27" s="3">
        <v>228575179</v>
      </c>
    </row>
    <row r="28" spans="1:17" ht="22.5">
      <c r="A28" s="2" t="s">
        <v>31</v>
      </c>
      <c r="C28" s="3">
        <v>0</v>
      </c>
      <c r="E28" s="3">
        <v>0</v>
      </c>
      <c r="G28" s="3">
        <v>0</v>
      </c>
      <c r="I28" s="3">
        <v>0</v>
      </c>
      <c r="K28" s="3">
        <v>47799</v>
      </c>
      <c r="M28" s="3">
        <v>1102004420</v>
      </c>
      <c r="O28" s="3">
        <v>1206870731</v>
      </c>
      <c r="Q28" s="3">
        <v>-104866311</v>
      </c>
    </row>
    <row r="29" spans="1:17" ht="22.5">
      <c r="A29" s="2" t="s">
        <v>140</v>
      </c>
      <c r="C29" s="3">
        <v>0</v>
      </c>
      <c r="E29" s="3">
        <v>0</v>
      </c>
      <c r="G29" s="3">
        <v>0</v>
      </c>
      <c r="I29" s="3">
        <v>0</v>
      </c>
      <c r="K29" s="3">
        <v>32345</v>
      </c>
      <c r="M29" s="3">
        <v>773173467</v>
      </c>
      <c r="O29" s="3">
        <v>1343563169</v>
      </c>
      <c r="Q29" s="3">
        <v>-570389702</v>
      </c>
    </row>
    <row r="30" spans="1:17" ht="22.5">
      <c r="A30" s="2" t="s">
        <v>136</v>
      </c>
      <c r="C30" s="3">
        <v>0</v>
      </c>
      <c r="E30" s="3">
        <v>0</v>
      </c>
      <c r="G30" s="3">
        <v>0</v>
      </c>
      <c r="I30" s="3">
        <v>0</v>
      </c>
      <c r="K30" s="3">
        <v>29175</v>
      </c>
      <c r="M30" s="3">
        <v>2356388753</v>
      </c>
      <c r="O30" s="3">
        <v>2705518126</v>
      </c>
      <c r="Q30" s="3">
        <v>-349129373</v>
      </c>
    </row>
    <row r="31" spans="1:17" ht="22.5">
      <c r="A31" s="2" t="s">
        <v>162</v>
      </c>
      <c r="C31" s="3">
        <v>0</v>
      </c>
      <c r="E31" s="3">
        <v>0</v>
      </c>
      <c r="G31" s="3">
        <v>0</v>
      </c>
      <c r="I31" s="3">
        <v>0</v>
      </c>
      <c r="K31" s="3">
        <v>124227</v>
      </c>
      <c r="M31" s="3">
        <v>1177469460</v>
      </c>
      <c r="O31" s="3">
        <v>1013826991</v>
      </c>
      <c r="Q31" s="3">
        <v>163642469</v>
      </c>
    </row>
    <row r="32" spans="1:17" ht="22.5">
      <c r="A32" s="2" t="s">
        <v>163</v>
      </c>
      <c r="C32" s="3">
        <v>0</v>
      </c>
      <c r="E32" s="3">
        <v>0</v>
      </c>
      <c r="G32" s="3">
        <v>0</v>
      </c>
      <c r="I32" s="3">
        <v>0</v>
      </c>
      <c r="K32" s="3">
        <v>625850</v>
      </c>
      <c r="M32" s="3">
        <v>7889000638</v>
      </c>
      <c r="O32" s="3">
        <v>7682853198</v>
      </c>
      <c r="Q32" s="3">
        <v>206147440</v>
      </c>
    </row>
    <row r="33" spans="1:17" ht="22.5">
      <c r="A33" s="2" t="s">
        <v>164</v>
      </c>
      <c r="C33" s="3">
        <v>0</v>
      </c>
      <c r="E33" s="3">
        <v>0</v>
      </c>
      <c r="G33" s="3">
        <v>0</v>
      </c>
      <c r="I33" s="3">
        <v>0</v>
      </c>
      <c r="K33" s="3">
        <v>73230</v>
      </c>
      <c r="M33" s="3">
        <v>1812577616</v>
      </c>
      <c r="O33" s="3">
        <v>1994437402</v>
      </c>
      <c r="Q33" s="3">
        <v>-181859786</v>
      </c>
    </row>
    <row r="34" spans="1:17" ht="22.5">
      <c r="A34" s="2" t="s">
        <v>138</v>
      </c>
      <c r="C34" s="3">
        <v>0</v>
      </c>
      <c r="E34" s="3">
        <v>0</v>
      </c>
      <c r="G34" s="3">
        <v>0</v>
      </c>
      <c r="I34" s="3">
        <v>0</v>
      </c>
      <c r="K34" s="3">
        <v>593645</v>
      </c>
      <c r="M34" s="3">
        <v>3166336449</v>
      </c>
      <c r="O34" s="3">
        <v>3368148465</v>
      </c>
      <c r="Q34" s="3">
        <v>-201812016</v>
      </c>
    </row>
    <row r="35" spans="1:17" ht="22.5">
      <c r="A35" s="2" t="s">
        <v>29</v>
      </c>
      <c r="C35" s="3">
        <v>0</v>
      </c>
      <c r="E35" s="3">
        <v>0</v>
      </c>
      <c r="G35" s="3">
        <v>0</v>
      </c>
      <c r="I35" s="3">
        <v>0</v>
      </c>
      <c r="K35" s="3">
        <v>204593</v>
      </c>
      <c r="M35" s="3">
        <v>2070303322</v>
      </c>
      <c r="O35" s="3">
        <v>2117705097</v>
      </c>
      <c r="Q35" s="3">
        <v>-47401775</v>
      </c>
    </row>
    <row r="36" spans="1:17" ht="22.5">
      <c r="A36" s="2" t="s">
        <v>126</v>
      </c>
      <c r="C36" s="3">
        <v>0</v>
      </c>
      <c r="E36" s="3">
        <v>0</v>
      </c>
      <c r="G36" s="3">
        <v>0</v>
      </c>
      <c r="I36" s="3">
        <v>0</v>
      </c>
      <c r="K36" s="3">
        <v>262926</v>
      </c>
      <c r="M36" s="3">
        <v>1645431539</v>
      </c>
      <c r="O36" s="3">
        <v>1371115670</v>
      </c>
      <c r="Q36" s="3">
        <v>274315869</v>
      </c>
    </row>
    <row r="37" spans="1:17" ht="22.5">
      <c r="A37" s="2" t="s">
        <v>165</v>
      </c>
      <c r="C37" s="3">
        <v>0</v>
      </c>
      <c r="E37" s="3">
        <v>0</v>
      </c>
      <c r="G37" s="3">
        <v>0</v>
      </c>
      <c r="I37" s="3">
        <v>0</v>
      </c>
      <c r="K37" s="3">
        <v>34877</v>
      </c>
      <c r="M37" s="3">
        <v>2582109506</v>
      </c>
      <c r="O37" s="3">
        <v>1951891828</v>
      </c>
      <c r="Q37" s="3">
        <v>630217678</v>
      </c>
    </row>
    <row r="38" spans="1:17" ht="22.5">
      <c r="A38" s="2" t="s">
        <v>166</v>
      </c>
      <c r="C38" s="3">
        <v>0</v>
      </c>
      <c r="E38" s="3">
        <v>0</v>
      </c>
      <c r="G38" s="3">
        <v>0</v>
      </c>
      <c r="I38" s="3">
        <v>0</v>
      </c>
      <c r="K38" s="3">
        <v>31273</v>
      </c>
      <c r="M38" s="3">
        <v>635998068</v>
      </c>
      <c r="O38" s="3">
        <v>520229198</v>
      </c>
      <c r="Q38" s="3">
        <v>115768870</v>
      </c>
    </row>
    <row r="39" spans="1:17" ht="22.5">
      <c r="A39" s="2" t="s">
        <v>15</v>
      </c>
      <c r="C39" s="3">
        <v>0</v>
      </c>
      <c r="E39" s="3">
        <v>0</v>
      </c>
      <c r="G39" s="3">
        <v>0</v>
      </c>
      <c r="I39" s="3">
        <v>0</v>
      </c>
      <c r="K39" s="3">
        <v>388477</v>
      </c>
      <c r="M39" s="3">
        <v>1220983211</v>
      </c>
      <c r="O39" s="3">
        <v>1219486279</v>
      </c>
      <c r="Q39" s="3">
        <v>1496932</v>
      </c>
    </row>
    <row r="40" spans="1:17" ht="22.5">
      <c r="A40" s="2" t="s">
        <v>167</v>
      </c>
      <c r="C40" s="3">
        <v>0</v>
      </c>
      <c r="E40" s="3">
        <v>0</v>
      </c>
      <c r="G40" s="3">
        <v>0</v>
      </c>
      <c r="I40" s="3">
        <v>0</v>
      </c>
      <c r="K40" s="3">
        <v>750174</v>
      </c>
      <c r="M40" s="3">
        <v>6043983463</v>
      </c>
      <c r="O40" s="3">
        <v>4986429102</v>
      </c>
      <c r="Q40" s="3">
        <v>1057554361</v>
      </c>
    </row>
    <row r="41" spans="1:17" ht="22.5">
      <c r="A41" s="2" t="s">
        <v>168</v>
      </c>
      <c r="C41" s="3">
        <v>0</v>
      </c>
      <c r="E41" s="3">
        <v>0</v>
      </c>
      <c r="G41" s="3">
        <v>0</v>
      </c>
      <c r="I41" s="3">
        <v>0</v>
      </c>
      <c r="K41" s="3">
        <v>1500000</v>
      </c>
      <c r="M41" s="3">
        <v>4467260715</v>
      </c>
      <c r="O41" s="3">
        <v>3010230805</v>
      </c>
      <c r="Q41" s="3">
        <v>1457029910</v>
      </c>
    </row>
    <row r="42" spans="1:17" ht="22.5">
      <c r="A42" s="2" t="s">
        <v>132</v>
      </c>
      <c r="C42" s="3">
        <v>0</v>
      </c>
      <c r="E42" s="3">
        <v>0</v>
      </c>
      <c r="G42" s="3">
        <v>0</v>
      </c>
      <c r="I42" s="3">
        <v>0</v>
      </c>
      <c r="K42" s="3">
        <v>406687</v>
      </c>
      <c r="M42" s="3">
        <v>1964672191</v>
      </c>
      <c r="O42" s="3">
        <v>2287983605</v>
      </c>
      <c r="Q42" s="3">
        <v>-323311414</v>
      </c>
    </row>
    <row r="43" spans="1:17" ht="22.5">
      <c r="A43" s="2" t="s">
        <v>144</v>
      </c>
      <c r="C43" s="3">
        <v>0</v>
      </c>
      <c r="E43" s="3">
        <v>0</v>
      </c>
      <c r="G43" s="3">
        <v>0</v>
      </c>
      <c r="I43" s="3">
        <v>0</v>
      </c>
      <c r="K43" s="3">
        <v>56570</v>
      </c>
      <c r="M43" s="3">
        <v>841251822</v>
      </c>
      <c r="O43" s="3">
        <v>1006161621</v>
      </c>
      <c r="Q43" s="3">
        <v>-164909799</v>
      </c>
    </row>
    <row r="44" spans="1:17" ht="22.5">
      <c r="A44" s="2" t="s">
        <v>169</v>
      </c>
      <c r="C44" s="3">
        <v>0</v>
      </c>
      <c r="E44" s="3">
        <v>0</v>
      </c>
      <c r="G44" s="3">
        <v>0</v>
      </c>
      <c r="I44" s="3">
        <v>0</v>
      </c>
      <c r="K44" s="3">
        <v>1275000</v>
      </c>
      <c r="M44" s="3">
        <v>1741069283</v>
      </c>
      <c r="O44" s="3">
        <v>1640033392</v>
      </c>
      <c r="Q44" s="3">
        <v>101035891</v>
      </c>
    </row>
    <row r="45" spans="1:17" ht="22.5">
      <c r="A45" s="2" t="s">
        <v>170</v>
      </c>
      <c r="C45" s="3">
        <v>0</v>
      </c>
      <c r="E45" s="3">
        <v>0</v>
      </c>
      <c r="G45" s="3">
        <v>0</v>
      </c>
      <c r="I45" s="3">
        <v>0</v>
      </c>
      <c r="K45" s="3">
        <v>1072615</v>
      </c>
      <c r="M45" s="3">
        <v>9010125699</v>
      </c>
      <c r="O45" s="3">
        <v>4283719308</v>
      </c>
      <c r="Q45" s="3">
        <v>4726406391</v>
      </c>
    </row>
    <row r="46" spans="1:17" ht="22.5">
      <c r="A46" s="2" t="s">
        <v>147</v>
      </c>
      <c r="C46" s="3">
        <v>0</v>
      </c>
      <c r="E46" s="3">
        <v>0</v>
      </c>
      <c r="G46" s="3">
        <v>0</v>
      </c>
      <c r="I46" s="3">
        <v>0</v>
      </c>
      <c r="K46" s="3">
        <v>37579</v>
      </c>
      <c r="M46" s="3">
        <v>2849367303</v>
      </c>
      <c r="O46" s="3">
        <v>2949984630</v>
      </c>
      <c r="Q46" s="3">
        <v>-100617327</v>
      </c>
    </row>
    <row r="47" spans="1:17" ht="22.5">
      <c r="A47" s="2" t="s">
        <v>171</v>
      </c>
      <c r="C47" s="3">
        <v>0</v>
      </c>
      <c r="E47" s="3">
        <v>0</v>
      </c>
      <c r="G47" s="3">
        <v>0</v>
      </c>
      <c r="I47" s="3">
        <v>0</v>
      </c>
      <c r="K47" s="3">
        <v>1083</v>
      </c>
      <c r="M47" s="3">
        <v>1083000000</v>
      </c>
      <c r="O47" s="3">
        <v>1024321478</v>
      </c>
      <c r="Q47" s="3">
        <v>58678522</v>
      </c>
    </row>
    <row r="48" spans="1:17" ht="22.5">
      <c r="A48" s="2" t="s">
        <v>113</v>
      </c>
      <c r="C48" s="3">
        <v>0</v>
      </c>
      <c r="E48" s="3">
        <v>0</v>
      </c>
      <c r="G48" s="3">
        <v>0</v>
      </c>
      <c r="I48" s="3">
        <v>0</v>
      </c>
      <c r="K48" s="3">
        <v>9941</v>
      </c>
      <c r="M48" s="3">
        <v>9941000000</v>
      </c>
      <c r="O48" s="3">
        <v>9709205147</v>
      </c>
      <c r="Q48" s="3">
        <v>231794853</v>
      </c>
    </row>
    <row r="49" spans="1:17" ht="22.5">
      <c r="A49" s="2" t="s">
        <v>117</v>
      </c>
      <c r="C49" s="3">
        <v>0</v>
      </c>
      <c r="E49" s="3">
        <v>0</v>
      </c>
      <c r="G49" s="3">
        <v>0</v>
      </c>
      <c r="I49" s="3">
        <v>0</v>
      </c>
      <c r="K49" s="3">
        <v>1900</v>
      </c>
      <c r="M49" s="3">
        <v>1900000000</v>
      </c>
      <c r="O49" s="3">
        <v>1865340030</v>
      </c>
      <c r="Q49" s="3">
        <v>34659970</v>
      </c>
    </row>
    <row r="50" spans="1:17" ht="22.5">
      <c r="A50" s="2" t="s">
        <v>115</v>
      </c>
      <c r="C50" s="3">
        <v>0</v>
      </c>
      <c r="E50" s="3">
        <v>0</v>
      </c>
      <c r="G50" s="3">
        <v>0</v>
      </c>
      <c r="I50" s="3">
        <v>0</v>
      </c>
      <c r="K50" s="3">
        <v>3510</v>
      </c>
      <c r="M50" s="3">
        <v>3510000000</v>
      </c>
      <c r="O50" s="3">
        <v>3300068227</v>
      </c>
      <c r="Q50" s="3">
        <v>209931773</v>
      </c>
    </row>
    <row r="51" spans="1:17" ht="22.5">
      <c r="A51" s="2" t="s">
        <v>172</v>
      </c>
      <c r="C51" s="3">
        <v>0</v>
      </c>
      <c r="E51" s="3">
        <v>0</v>
      </c>
      <c r="G51" s="3">
        <v>0</v>
      </c>
      <c r="I51" s="3">
        <v>0</v>
      </c>
      <c r="K51" s="3">
        <v>3153</v>
      </c>
      <c r="M51" s="3">
        <v>3153000000</v>
      </c>
      <c r="O51" s="3">
        <v>2999046477</v>
      </c>
      <c r="Q51" s="3">
        <v>153953523</v>
      </c>
    </row>
    <row r="52" spans="1:17" ht="22.5">
      <c r="A52" s="2" t="s">
        <v>173</v>
      </c>
      <c r="C52" s="3">
        <v>0</v>
      </c>
      <c r="E52" s="3">
        <v>0</v>
      </c>
      <c r="G52" s="3">
        <v>0</v>
      </c>
      <c r="I52" s="3">
        <v>0</v>
      </c>
      <c r="K52" s="3">
        <v>1197</v>
      </c>
      <c r="M52" s="3">
        <v>1197000000</v>
      </c>
      <c r="O52" s="3">
        <v>1039276820</v>
      </c>
      <c r="Q52" s="3">
        <v>157723180</v>
      </c>
    </row>
    <row r="53" spans="1:17" ht="22.5">
      <c r="A53" s="2" t="s">
        <v>174</v>
      </c>
      <c r="C53" s="3">
        <v>0</v>
      </c>
      <c r="E53" s="3">
        <v>0</v>
      </c>
      <c r="G53" s="3">
        <v>0</v>
      </c>
      <c r="I53" s="3">
        <v>0</v>
      </c>
      <c r="K53" s="3">
        <v>6647</v>
      </c>
      <c r="M53" s="3">
        <v>6061762749</v>
      </c>
      <c r="O53" s="3">
        <v>6000849024</v>
      </c>
      <c r="Q53" s="3">
        <v>60913725</v>
      </c>
    </row>
    <row r="54" spans="1:17" ht="22.5">
      <c r="A54" s="2" t="s">
        <v>175</v>
      </c>
      <c r="C54" s="3">
        <v>0</v>
      </c>
      <c r="E54" s="3">
        <v>0</v>
      </c>
      <c r="G54" s="3">
        <v>0</v>
      </c>
      <c r="I54" s="3">
        <v>0</v>
      </c>
      <c r="K54" s="3">
        <v>12200</v>
      </c>
      <c r="M54" s="3">
        <v>12037878433</v>
      </c>
      <c r="O54" s="3">
        <v>11018191439</v>
      </c>
      <c r="Q54" s="3">
        <v>1019686994</v>
      </c>
    </row>
    <row r="55" spans="1:17" ht="22.5">
      <c r="A55" s="2" t="s">
        <v>176</v>
      </c>
      <c r="C55" s="3">
        <v>0</v>
      </c>
      <c r="E55" s="3">
        <v>0</v>
      </c>
      <c r="G55" s="3">
        <v>0</v>
      </c>
      <c r="I55" s="3">
        <v>0</v>
      </c>
      <c r="K55" s="3">
        <v>2975</v>
      </c>
      <c r="M55" s="3">
        <v>2836221840</v>
      </c>
      <c r="O55" s="3">
        <v>2548042083</v>
      </c>
      <c r="Q55" s="3">
        <v>288179757</v>
      </c>
    </row>
    <row r="56" spans="1:17" ht="22.5">
      <c r="A56" s="2" t="s">
        <v>177</v>
      </c>
      <c r="C56" s="3">
        <v>0</v>
      </c>
      <c r="E56" s="3">
        <v>0</v>
      </c>
      <c r="G56" s="3">
        <v>0</v>
      </c>
      <c r="I56" s="3">
        <v>0</v>
      </c>
      <c r="K56" s="3">
        <v>12743</v>
      </c>
      <c r="M56" s="3">
        <v>12145686040</v>
      </c>
      <c r="O56" s="3">
        <v>11374163421</v>
      </c>
      <c r="Q56" s="3">
        <v>771522619</v>
      </c>
    </row>
    <row r="57" spans="1:17" ht="22.5">
      <c r="A57" s="2" t="s">
        <v>178</v>
      </c>
      <c r="C57" s="3">
        <v>0</v>
      </c>
      <c r="E57" s="3">
        <v>0</v>
      </c>
      <c r="G57" s="3">
        <v>0</v>
      </c>
      <c r="I57" s="3">
        <v>0</v>
      </c>
      <c r="K57" s="3">
        <v>1061</v>
      </c>
      <c r="M57" s="3">
        <v>1061000000</v>
      </c>
      <c r="O57" s="3">
        <v>1000152522</v>
      </c>
      <c r="Q57" s="3">
        <v>60847478</v>
      </c>
    </row>
    <row r="58" spans="1:17">
      <c r="A58" s="1" t="s">
        <v>44</v>
      </c>
      <c r="C58" s="1" t="s">
        <v>44</v>
      </c>
      <c r="E58" s="4">
        <f>SUM(E8:E57)</f>
        <v>8015751336</v>
      </c>
      <c r="G58" s="4">
        <f>SUM(G8:G57)</f>
        <v>7215949190</v>
      </c>
      <c r="I58" s="4">
        <f>SUM(I8:I57)</f>
        <v>799802146</v>
      </c>
      <c r="K58" s="1" t="s">
        <v>44</v>
      </c>
      <c r="M58" s="4">
        <f>SUM(M8:M57)</f>
        <v>151524361306</v>
      </c>
      <c r="O58" s="4">
        <f>SUM(O8:O57)</f>
        <v>138852504675</v>
      </c>
      <c r="Q58" s="4">
        <f>SUM(Q8:Q57)</f>
        <v>12671856632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0"/>
  <sheetViews>
    <sheetView rightToLeft="1" topLeftCell="A40" workbookViewId="0">
      <selection activeCell="M56" sqref="M56"/>
    </sheetView>
  </sheetViews>
  <sheetFormatPr defaultRowHeight="21.75"/>
  <cols>
    <col min="1" max="1" width="33.28515625" style="1" bestFit="1" customWidth="1"/>
    <col min="2" max="2" width="1" style="1" customWidth="1"/>
    <col min="3" max="3" width="19" style="1" customWidth="1"/>
    <col min="4" max="4" width="1" style="1" customWidth="1"/>
    <col min="5" max="5" width="21" style="1" customWidth="1"/>
    <col min="6" max="6" width="1" style="1" customWidth="1"/>
    <col min="7" max="7" width="19" style="1" customWidth="1"/>
    <col min="8" max="8" width="1" style="1" customWidth="1"/>
    <col min="9" max="9" width="20" style="1" customWidth="1"/>
    <col min="10" max="10" width="1" style="1" customWidth="1"/>
    <col min="11" max="11" width="23" style="1" customWidth="1"/>
    <col min="12" max="12" width="1" style="1" customWidth="1"/>
    <col min="13" max="13" width="19" style="1" customWidth="1"/>
    <col min="14" max="14" width="1" style="1" customWidth="1"/>
    <col min="15" max="15" width="21" style="1" customWidth="1"/>
    <col min="16" max="16" width="1" style="1" customWidth="1"/>
    <col min="17" max="17" width="20" style="1" customWidth="1"/>
    <col min="18" max="18" width="1" style="1" customWidth="1"/>
    <col min="19" max="19" width="20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11" t="s">
        <v>0</v>
      </c>
      <c r="B2" s="11" t="s">
        <v>0</v>
      </c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  <c r="P2" s="11" t="s">
        <v>0</v>
      </c>
      <c r="Q2" s="11" t="s">
        <v>0</v>
      </c>
      <c r="R2" s="11" t="s">
        <v>0</v>
      </c>
      <c r="S2" s="11" t="s">
        <v>0</v>
      </c>
      <c r="T2" s="11" t="s">
        <v>0</v>
      </c>
      <c r="U2" s="11" t="s">
        <v>0</v>
      </c>
    </row>
    <row r="3" spans="1:21" ht="22.5">
      <c r="A3" s="11" t="s">
        <v>104</v>
      </c>
      <c r="B3" s="11" t="s">
        <v>104</v>
      </c>
      <c r="C3" s="11" t="s">
        <v>104</v>
      </c>
      <c r="D3" s="11" t="s">
        <v>104</v>
      </c>
      <c r="E3" s="11" t="s">
        <v>104</v>
      </c>
      <c r="F3" s="11" t="s">
        <v>104</v>
      </c>
      <c r="G3" s="11" t="s">
        <v>104</v>
      </c>
      <c r="H3" s="11" t="s">
        <v>104</v>
      </c>
      <c r="I3" s="11" t="s">
        <v>104</v>
      </c>
      <c r="J3" s="11" t="s">
        <v>104</v>
      </c>
      <c r="K3" s="11" t="s">
        <v>104</v>
      </c>
      <c r="L3" s="11" t="s">
        <v>104</v>
      </c>
      <c r="M3" s="11" t="s">
        <v>104</v>
      </c>
      <c r="N3" s="11" t="s">
        <v>104</v>
      </c>
      <c r="O3" s="11" t="s">
        <v>104</v>
      </c>
      <c r="P3" s="11" t="s">
        <v>104</v>
      </c>
      <c r="Q3" s="11" t="s">
        <v>104</v>
      </c>
      <c r="R3" s="11" t="s">
        <v>104</v>
      </c>
      <c r="S3" s="11" t="s">
        <v>104</v>
      </c>
      <c r="T3" s="11" t="s">
        <v>104</v>
      </c>
      <c r="U3" s="11" t="s">
        <v>104</v>
      </c>
    </row>
    <row r="4" spans="1:21" ht="22.5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11" t="s">
        <v>2</v>
      </c>
      <c r="Q4" s="11" t="s">
        <v>2</v>
      </c>
      <c r="R4" s="11" t="s">
        <v>2</v>
      </c>
      <c r="S4" s="11" t="s">
        <v>2</v>
      </c>
      <c r="T4" s="11" t="s">
        <v>2</v>
      </c>
      <c r="U4" s="11" t="s">
        <v>2</v>
      </c>
    </row>
    <row r="6" spans="1:21" ht="22.5">
      <c r="A6" s="10" t="s">
        <v>3</v>
      </c>
      <c r="C6" s="10" t="s">
        <v>106</v>
      </c>
      <c r="D6" s="10" t="s">
        <v>106</v>
      </c>
      <c r="E6" s="10" t="s">
        <v>106</v>
      </c>
      <c r="F6" s="10" t="s">
        <v>106</v>
      </c>
      <c r="G6" s="10" t="s">
        <v>106</v>
      </c>
      <c r="H6" s="10" t="s">
        <v>106</v>
      </c>
      <c r="I6" s="10" t="s">
        <v>106</v>
      </c>
      <c r="J6" s="10" t="s">
        <v>106</v>
      </c>
      <c r="K6" s="10" t="s">
        <v>106</v>
      </c>
      <c r="M6" s="10" t="s">
        <v>107</v>
      </c>
      <c r="N6" s="10" t="s">
        <v>107</v>
      </c>
      <c r="O6" s="10" t="s">
        <v>107</v>
      </c>
      <c r="P6" s="10" t="s">
        <v>107</v>
      </c>
      <c r="Q6" s="10" t="s">
        <v>107</v>
      </c>
      <c r="R6" s="10" t="s">
        <v>107</v>
      </c>
      <c r="S6" s="10" t="s">
        <v>107</v>
      </c>
      <c r="T6" s="10" t="s">
        <v>107</v>
      </c>
      <c r="U6" s="10" t="s">
        <v>107</v>
      </c>
    </row>
    <row r="7" spans="1:21" ht="22.5">
      <c r="A7" s="10" t="s">
        <v>3</v>
      </c>
      <c r="C7" s="10" t="s">
        <v>179</v>
      </c>
      <c r="E7" s="10" t="s">
        <v>180</v>
      </c>
      <c r="G7" s="10" t="s">
        <v>181</v>
      </c>
      <c r="I7" s="10" t="s">
        <v>87</v>
      </c>
      <c r="K7" s="10" t="s">
        <v>182</v>
      </c>
      <c r="M7" s="10" t="s">
        <v>179</v>
      </c>
      <c r="O7" s="10" t="s">
        <v>180</v>
      </c>
      <c r="Q7" s="10" t="s">
        <v>181</v>
      </c>
      <c r="S7" s="10" t="s">
        <v>87</v>
      </c>
      <c r="U7" s="10" t="s">
        <v>182</v>
      </c>
    </row>
    <row r="8" spans="1:21" ht="22.5">
      <c r="A8" s="2" t="s">
        <v>40</v>
      </c>
      <c r="C8" s="3">
        <v>0</v>
      </c>
      <c r="E8" s="3">
        <v>71499550</v>
      </c>
      <c r="G8" s="3">
        <v>-26664495</v>
      </c>
      <c r="I8" s="3">
        <v>44835055</v>
      </c>
      <c r="K8" s="6">
        <f>I8/$I$50</f>
        <v>3.8363463263913537E-2</v>
      </c>
      <c r="M8" s="3">
        <v>0</v>
      </c>
      <c r="O8" s="3">
        <v>28563738</v>
      </c>
      <c r="Q8" s="3">
        <v>-26695523</v>
      </c>
      <c r="S8" s="3">
        <v>1868215</v>
      </c>
      <c r="U8" s="6">
        <f>S8/$S$50</f>
        <v>1.2896731406510659E-4</v>
      </c>
    </row>
    <row r="9" spans="1:21" ht="22.5">
      <c r="A9" s="2" t="s">
        <v>38</v>
      </c>
      <c r="C9" s="3">
        <v>0</v>
      </c>
      <c r="E9" s="3">
        <v>-640462921</v>
      </c>
      <c r="G9" s="3">
        <v>634866010</v>
      </c>
      <c r="I9" s="3">
        <v>-5596911</v>
      </c>
      <c r="K9" s="6">
        <f t="shared" ref="K9:K49" si="0">I9/$I$50</f>
        <v>-4.7890403957326156E-3</v>
      </c>
      <c r="M9" s="3">
        <v>0</v>
      </c>
      <c r="O9" s="3">
        <v>426934821</v>
      </c>
      <c r="Q9" s="3">
        <v>634866010</v>
      </c>
      <c r="S9" s="3">
        <v>1061800831</v>
      </c>
      <c r="U9" s="6">
        <f t="shared" ref="U9:U49" si="1">S9/$S$50</f>
        <v>7.3298630642708765E-2</v>
      </c>
    </row>
    <row r="10" spans="1:21" ht="22.5">
      <c r="A10" s="2" t="s">
        <v>33</v>
      </c>
      <c r="C10" s="3">
        <v>0</v>
      </c>
      <c r="E10" s="3">
        <v>111854387</v>
      </c>
      <c r="G10" s="3">
        <v>1210835</v>
      </c>
      <c r="I10" s="3">
        <v>113065222</v>
      </c>
      <c r="K10" s="6">
        <f t="shared" si="0"/>
        <v>9.6745135934889079E-2</v>
      </c>
      <c r="M10" s="3">
        <v>192906000</v>
      </c>
      <c r="O10" s="3">
        <v>118513791</v>
      </c>
      <c r="Q10" s="3">
        <v>73118914</v>
      </c>
      <c r="S10" s="3">
        <v>384538705</v>
      </c>
      <c r="U10" s="6">
        <f t="shared" si="1"/>
        <v>2.6545619180835381E-2</v>
      </c>
    </row>
    <row r="11" spans="1:21" ht="22.5">
      <c r="A11" s="2" t="s">
        <v>36</v>
      </c>
      <c r="C11" s="3">
        <v>0</v>
      </c>
      <c r="E11" s="3">
        <v>22918187</v>
      </c>
      <c r="G11" s="3">
        <v>-23287026</v>
      </c>
      <c r="I11" s="3">
        <v>-368839</v>
      </c>
      <c r="K11" s="6">
        <f t="shared" si="0"/>
        <v>-3.1559995692653005E-4</v>
      </c>
      <c r="M11" s="3">
        <v>467037600</v>
      </c>
      <c r="O11" s="3">
        <v>-193556167</v>
      </c>
      <c r="Q11" s="3">
        <v>-305470833</v>
      </c>
      <c r="S11" s="3">
        <v>-31989400</v>
      </c>
      <c r="U11" s="6">
        <f t="shared" si="1"/>
        <v>-2.2083041815606449E-3</v>
      </c>
    </row>
    <row r="12" spans="1:21" ht="22.5">
      <c r="A12" s="2" t="s">
        <v>19</v>
      </c>
      <c r="C12" s="3">
        <v>0</v>
      </c>
      <c r="E12" s="3">
        <v>258402263</v>
      </c>
      <c r="G12" s="3">
        <v>-52931286</v>
      </c>
      <c r="I12" s="3">
        <v>205470977</v>
      </c>
      <c r="K12" s="6">
        <f t="shared" si="0"/>
        <v>0.1758128383681011</v>
      </c>
      <c r="M12" s="3">
        <v>481415000</v>
      </c>
      <c r="O12" s="3">
        <v>-182757129</v>
      </c>
      <c r="Q12" s="3">
        <v>-427691640</v>
      </c>
      <c r="S12" s="3">
        <v>-129033769</v>
      </c>
      <c r="U12" s="6">
        <f t="shared" si="1"/>
        <v>-8.9075072256819543E-3</v>
      </c>
    </row>
    <row r="13" spans="1:21" ht="22.5">
      <c r="A13" s="2" t="s">
        <v>25</v>
      </c>
      <c r="C13" s="3">
        <v>0</v>
      </c>
      <c r="E13" s="3">
        <v>-286074660</v>
      </c>
      <c r="G13" s="3">
        <v>83960819</v>
      </c>
      <c r="I13" s="3">
        <v>-202113841</v>
      </c>
      <c r="K13" s="6">
        <f t="shared" si="0"/>
        <v>-0.17294027885840579</v>
      </c>
      <c r="M13" s="3">
        <v>87788500</v>
      </c>
      <c r="O13" s="3">
        <v>540798836</v>
      </c>
      <c r="Q13" s="3">
        <v>122053364</v>
      </c>
      <c r="S13" s="3">
        <v>750640700</v>
      </c>
      <c r="U13" s="6">
        <f t="shared" si="1"/>
        <v>5.1818508526562224E-2</v>
      </c>
    </row>
    <row r="14" spans="1:21" ht="22.5">
      <c r="A14" s="2" t="s">
        <v>42</v>
      </c>
      <c r="C14" s="3">
        <v>0</v>
      </c>
      <c r="E14" s="3">
        <v>-36468078</v>
      </c>
      <c r="G14" s="3">
        <v>45735108</v>
      </c>
      <c r="I14" s="3">
        <v>9267030</v>
      </c>
      <c r="K14" s="6">
        <f t="shared" si="0"/>
        <v>7.9294062418476946E-3</v>
      </c>
      <c r="M14" s="3">
        <v>0</v>
      </c>
      <c r="O14" s="3">
        <v>333374627</v>
      </c>
      <c r="Q14" s="3">
        <v>180008572</v>
      </c>
      <c r="S14" s="3">
        <v>513383199</v>
      </c>
      <c r="U14" s="6">
        <f t="shared" si="1"/>
        <v>3.5440060304184534E-2</v>
      </c>
    </row>
    <row r="15" spans="1:21" ht="22.5">
      <c r="A15" s="2" t="s">
        <v>23</v>
      </c>
      <c r="C15" s="3">
        <v>0</v>
      </c>
      <c r="E15" s="3">
        <v>0</v>
      </c>
      <c r="G15" s="3">
        <v>200340927</v>
      </c>
      <c r="I15" s="3">
        <v>200340927</v>
      </c>
      <c r="K15" s="6">
        <f t="shared" si="0"/>
        <v>0.17142327121541132</v>
      </c>
      <c r="M15" s="3">
        <v>245963740</v>
      </c>
      <c r="O15" s="3">
        <v>0</v>
      </c>
      <c r="Q15" s="3">
        <v>572795202</v>
      </c>
      <c r="S15" s="3">
        <v>818758942</v>
      </c>
      <c r="U15" s="6">
        <f t="shared" si="1"/>
        <v>5.6520872392379025E-2</v>
      </c>
    </row>
    <row r="16" spans="1:21" ht="22.5">
      <c r="A16" s="2" t="s">
        <v>17</v>
      </c>
      <c r="C16" s="3">
        <v>0</v>
      </c>
      <c r="E16" s="3">
        <v>577808519</v>
      </c>
      <c r="G16" s="3">
        <v>-63428746</v>
      </c>
      <c r="I16" s="3">
        <v>514379773</v>
      </c>
      <c r="K16" s="6">
        <f t="shared" si="0"/>
        <v>0.44013305047101386</v>
      </c>
      <c r="M16" s="3">
        <v>0</v>
      </c>
      <c r="O16" s="3">
        <v>242317171</v>
      </c>
      <c r="Q16" s="3">
        <v>-63428746</v>
      </c>
      <c r="S16" s="3">
        <v>178888425</v>
      </c>
      <c r="U16" s="6">
        <f t="shared" si="1"/>
        <v>1.2349092416872397E-2</v>
      </c>
    </row>
    <row r="17" spans="1:21" ht="22.5">
      <c r="A17" s="2" t="s">
        <v>27</v>
      </c>
      <c r="C17" s="3">
        <v>0</v>
      </c>
      <c r="E17" s="3">
        <v>164018250</v>
      </c>
      <c r="G17" s="3">
        <v>0</v>
      </c>
      <c r="I17" s="3">
        <v>164018250</v>
      </c>
      <c r="K17" s="6">
        <f t="shared" si="0"/>
        <v>0.14034349034447233</v>
      </c>
      <c r="M17" s="3">
        <v>0</v>
      </c>
      <c r="O17" s="3">
        <v>351061012</v>
      </c>
      <c r="Q17" s="3">
        <v>112293658</v>
      </c>
      <c r="S17" s="3">
        <v>463354670</v>
      </c>
      <c r="U17" s="6">
        <f t="shared" si="1"/>
        <v>3.1986472247264808E-2</v>
      </c>
    </row>
    <row r="18" spans="1:21" ht="22.5">
      <c r="A18" s="2" t="s">
        <v>155</v>
      </c>
      <c r="C18" s="3">
        <v>0</v>
      </c>
      <c r="E18" s="3">
        <v>0</v>
      </c>
      <c r="G18" s="3">
        <v>0</v>
      </c>
      <c r="I18" s="3">
        <v>0</v>
      </c>
      <c r="K18" s="6">
        <f t="shared" si="0"/>
        <v>0</v>
      </c>
      <c r="M18" s="3">
        <v>0</v>
      </c>
      <c r="O18" s="3">
        <v>0</v>
      </c>
      <c r="Q18" s="3">
        <v>2071467707</v>
      </c>
      <c r="S18" s="3">
        <v>2071467707</v>
      </c>
      <c r="U18" s="6">
        <f t="shared" si="1"/>
        <v>0.14299833067628467</v>
      </c>
    </row>
    <row r="19" spans="1:21" ht="22.5">
      <c r="A19" s="2" t="s">
        <v>156</v>
      </c>
      <c r="C19" s="3">
        <v>0</v>
      </c>
      <c r="E19" s="3">
        <v>0</v>
      </c>
      <c r="G19" s="3">
        <v>0</v>
      </c>
      <c r="I19" s="3">
        <v>0</v>
      </c>
      <c r="K19" s="6">
        <f t="shared" si="0"/>
        <v>0</v>
      </c>
      <c r="M19" s="3">
        <v>0</v>
      </c>
      <c r="O19" s="3">
        <v>0</v>
      </c>
      <c r="Q19" s="3">
        <v>24575273</v>
      </c>
      <c r="S19" s="3">
        <v>24575273</v>
      </c>
      <c r="U19" s="6">
        <f t="shared" si="1"/>
        <v>1.6964894036429073E-3</v>
      </c>
    </row>
    <row r="20" spans="1:21" ht="22.5">
      <c r="A20" s="2" t="s">
        <v>149</v>
      </c>
      <c r="C20" s="3">
        <v>0</v>
      </c>
      <c r="E20" s="3">
        <v>0</v>
      </c>
      <c r="G20" s="3">
        <v>0</v>
      </c>
      <c r="I20" s="3">
        <v>0</v>
      </c>
      <c r="K20" s="6">
        <f t="shared" si="0"/>
        <v>0</v>
      </c>
      <c r="M20" s="3">
        <v>142478700</v>
      </c>
      <c r="O20" s="3">
        <v>0</v>
      </c>
      <c r="Q20" s="3">
        <v>-237223998</v>
      </c>
      <c r="S20" s="3">
        <v>-94745298</v>
      </c>
      <c r="U20" s="6">
        <f t="shared" si="1"/>
        <v>-6.540492718106917E-3</v>
      </c>
    </row>
    <row r="21" spans="1:21" ht="22.5">
      <c r="A21" s="2" t="s">
        <v>141</v>
      </c>
      <c r="C21" s="3">
        <v>0</v>
      </c>
      <c r="E21" s="3">
        <v>0</v>
      </c>
      <c r="G21" s="3">
        <v>0</v>
      </c>
      <c r="I21" s="3">
        <v>0</v>
      </c>
      <c r="K21" s="6">
        <f t="shared" si="0"/>
        <v>0</v>
      </c>
      <c r="M21" s="3">
        <v>168300000</v>
      </c>
      <c r="O21" s="3">
        <v>0</v>
      </c>
      <c r="Q21" s="3">
        <v>-179048112</v>
      </c>
      <c r="S21" s="3">
        <v>-10748112</v>
      </c>
      <c r="U21" s="6">
        <f t="shared" si="1"/>
        <v>-7.4196767283794471E-4</v>
      </c>
    </row>
    <row r="22" spans="1:21" ht="22.5">
      <c r="A22" s="2" t="s">
        <v>157</v>
      </c>
      <c r="C22" s="3">
        <v>0</v>
      </c>
      <c r="E22" s="3">
        <v>0</v>
      </c>
      <c r="G22" s="3">
        <v>0</v>
      </c>
      <c r="I22" s="3">
        <v>0</v>
      </c>
      <c r="K22" s="6">
        <f t="shared" si="0"/>
        <v>0</v>
      </c>
      <c r="M22" s="3">
        <v>0</v>
      </c>
      <c r="O22" s="3">
        <v>0</v>
      </c>
      <c r="Q22" s="3">
        <v>599556149</v>
      </c>
      <c r="S22" s="3">
        <v>599556149</v>
      </c>
      <c r="U22" s="6">
        <f t="shared" si="1"/>
        <v>4.1388783500693888E-2</v>
      </c>
    </row>
    <row r="23" spans="1:21" ht="22.5">
      <c r="A23" s="2" t="s">
        <v>158</v>
      </c>
      <c r="C23" s="3">
        <v>0</v>
      </c>
      <c r="E23" s="3">
        <v>0</v>
      </c>
      <c r="G23" s="3">
        <v>0</v>
      </c>
      <c r="I23" s="3">
        <v>0</v>
      </c>
      <c r="K23" s="6">
        <f t="shared" si="0"/>
        <v>0</v>
      </c>
      <c r="M23" s="3">
        <v>0</v>
      </c>
      <c r="O23" s="3">
        <v>0</v>
      </c>
      <c r="Q23" s="3">
        <v>210412113</v>
      </c>
      <c r="S23" s="3">
        <v>210412113</v>
      </c>
      <c r="U23" s="6">
        <f t="shared" si="1"/>
        <v>1.4525247394102764E-2</v>
      </c>
    </row>
    <row r="24" spans="1:21" ht="22.5">
      <c r="A24" s="2" t="s">
        <v>130</v>
      </c>
      <c r="C24" s="3">
        <v>0</v>
      </c>
      <c r="E24" s="3">
        <v>0</v>
      </c>
      <c r="G24" s="3">
        <v>0</v>
      </c>
      <c r="I24" s="3">
        <v>0</v>
      </c>
      <c r="K24" s="6">
        <f t="shared" si="0"/>
        <v>0</v>
      </c>
      <c r="M24" s="3">
        <v>193275600</v>
      </c>
      <c r="O24" s="3">
        <v>0</v>
      </c>
      <c r="Q24" s="3">
        <v>-604980566</v>
      </c>
      <c r="S24" s="3">
        <v>-411704966</v>
      </c>
      <c r="U24" s="6">
        <f t="shared" si="1"/>
        <v>-2.8420970633618734E-2</v>
      </c>
    </row>
    <row r="25" spans="1:21" ht="22.5">
      <c r="A25" s="2" t="s">
        <v>159</v>
      </c>
      <c r="C25" s="3">
        <v>0</v>
      </c>
      <c r="E25" s="3">
        <v>0</v>
      </c>
      <c r="G25" s="3">
        <v>0</v>
      </c>
      <c r="I25" s="3">
        <v>0</v>
      </c>
      <c r="K25" s="6">
        <f t="shared" si="0"/>
        <v>0</v>
      </c>
      <c r="M25" s="3">
        <v>0</v>
      </c>
      <c r="O25" s="3">
        <v>0</v>
      </c>
      <c r="Q25" s="3">
        <v>-50536793</v>
      </c>
      <c r="S25" s="3">
        <v>-50536793</v>
      </c>
      <c r="U25" s="6">
        <f t="shared" si="1"/>
        <v>-3.4886747267708906E-3</v>
      </c>
    </row>
    <row r="26" spans="1:21" ht="22.5">
      <c r="A26" s="2" t="s">
        <v>160</v>
      </c>
      <c r="C26" s="3">
        <v>0</v>
      </c>
      <c r="E26" s="3">
        <v>0</v>
      </c>
      <c r="G26" s="3">
        <v>0</v>
      </c>
      <c r="I26" s="3">
        <v>0</v>
      </c>
      <c r="K26" s="6">
        <f t="shared" si="0"/>
        <v>0</v>
      </c>
      <c r="M26" s="3">
        <v>0</v>
      </c>
      <c r="O26" s="3">
        <v>0</v>
      </c>
      <c r="Q26" s="3">
        <v>0</v>
      </c>
      <c r="S26" s="3">
        <v>0</v>
      </c>
      <c r="U26" s="6">
        <f t="shared" si="1"/>
        <v>0</v>
      </c>
    </row>
    <row r="27" spans="1:21" ht="22.5">
      <c r="A27" s="2" t="s">
        <v>161</v>
      </c>
      <c r="C27" s="3">
        <v>0</v>
      </c>
      <c r="E27" s="3">
        <v>0</v>
      </c>
      <c r="G27" s="3">
        <v>0</v>
      </c>
      <c r="I27" s="3">
        <v>0</v>
      </c>
      <c r="K27" s="6">
        <f t="shared" si="0"/>
        <v>0</v>
      </c>
      <c r="M27" s="3">
        <v>0</v>
      </c>
      <c r="O27" s="3">
        <v>0</v>
      </c>
      <c r="Q27" s="3">
        <v>228575179</v>
      </c>
      <c r="S27" s="3">
        <v>228575179</v>
      </c>
      <c r="U27" s="6">
        <f t="shared" si="1"/>
        <v>1.5779086934630624E-2</v>
      </c>
    </row>
    <row r="28" spans="1:21" ht="22.5">
      <c r="A28" s="2" t="s">
        <v>31</v>
      </c>
      <c r="C28" s="3">
        <v>0</v>
      </c>
      <c r="E28" s="3">
        <v>120266054</v>
      </c>
      <c r="G28" s="3">
        <v>0</v>
      </c>
      <c r="I28" s="3">
        <v>120266054</v>
      </c>
      <c r="K28" s="6">
        <f t="shared" si="0"/>
        <v>0.102906583799771</v>
      </c>
      <c r="M28" s="3">
        <v>164500000</v>
      </c>
      <c r="O28" s="3">
        <v>-70155203</v>
      </c>
      <c r="Q28" s="3">
        <v>-104866311</v>
      </c>
      <c r="S28" s="3">
        <v>-10521514</v>
      </c>
      <c r="U28" s="6">
        <f t="shared" si="1"/>
        <v>-7.2632507526083228E-4</v>
      </c>
    </row>
    <row r="29" spans="1:21" ht="22.5">
      <c r="A29" s="2" t="s">
        <v>140</v>
      </c>
      <c r="C29" s="3">
        <v>0</v>
      </c>
      <c r="E29" s="3">
        <v>0</v>
      </c>
      <c r="G29" s="3">
        <v>0</v>
      </c>
      <c r="I29" s="3">
        <v>0</v>
      </c>
      <c r="K29" s="6">
        <f t="shared" si="0"/>
        <v>0</v>
      </c>
      <c r="M29" s="3">
        <v>131818830</v>
      </c>
      <c r="O29" s="3">
        <v>0</v>
      </c>
      <c r="Q29" s="3">
        <v>-570389702</v>
      </c>
      <c r="S29" s="3">
        <v>-438570872</v>
      </c>
      <c r="U29" s="6">
        <f t="shared" si="1"/>
        <v>-3.0275587868115638E-2</v>
      </c>
    </row>
    <row r="30" spans="1:21" ht="22.5">
      <c r="A30" s="2" t="s">
        <v>136</v>
      </c>
      <c r="C30" s="3">
        <v>0</v>
      </c>
      <c r="E30" s="3">
        <v>0</v>
      </c>
      <c r="G30" s="3">
        <v>0</v>
      </c>
      <c r="I30" s="3">
        <v>0</v>
      </c>
      <c r="K30" s="6">
        <f t="shared" si="0"/>
        <v>0</v>
      </c>
      <c r="M30" s="3">
        <v>324426000</v>
      </c>
      <c r="O30" s="3">
        <v>0</v>
      </c>
      <c r="Q30" s="3">
        <v>-349129373</v>
      </c>
      <c r="S30" s="3">
        <v>-24703373</v>
      </c>
      <c r="U30" s="6">
        <f t="shared" si="1"/>
        <v>-1.7053324505790148E-3</v>
      </c>
    </row>
    <row r="31" spans="1:21" ht="22.5">
      <c r="A31" s="2" t="s">
        <v>162</v>
      </c>
      <c r="C31" s="3">
        <v>0</v>
      </c>
      <c r="E31" s="3">
        <v>0</v>
      </c>
      <c r="G31" s="3">
        <v>0</v>
      </c>
      <c r="I31" s="3">
        <v>0</v>
      </c>
      <c r="K31" s="6">
        <f t="shared" si="0"/>
        <v>0</v>
      </c>
      <c r="M31" s="3">
        <v>0</v>
      </c>
      <c r="O31" s="3">
        <v>0</v>
      </c>
      <c r="Q31" s="3">
        <v>163642469</v>
      </c>
      <c r="S31" s="3">
        <v>163642469</v>
      </c>
      <c r="U31" s="6">
        <f t="shared" si="1"/>
        <v>1.1296627900917436E-2</v>
      </c>
    </row>
    <row r="32" spans="1:21" ht="22.5">
      <c r="A32" s="2" t="s">
        <v>163</v>
      </c>
      <c r="C32" s="3">
        <v>0</v>
      </c>
      <c r="E32" s="3">
        <v>0</v>
      </c>
      <c r="G32" s="3">
        <v>0</v>
      </c>
      <c r="I32" s="3">
        <v>0</v>
      </c>
      <c r="K32" s="6">
        <f t="shared" si="0"/>
        <v>0</v>
      </c>
      <c r="M32" s="3">
        <v>0</v>
      </c>
      <c r="O32" s="3">
        <v>0</v>
      </c>
      <c r="Q32" s="3">
        <v>206147440</v>
      </c>
      <c r="S32" s="3">
        <v>206147440</v>
      </c>
      <c r="U32" s="6">
        <f t="shared" si="1"/>
        <v>1.4230846898348271E-2</v>
      </c>
    </row>
    <row r="33" spans="1:21" ht="22.5">
      <c r="A33" s="2" t="s">
        <v>164</v>
      </c>
      <c r="C33" s="3">
        <v>0</v>
      </c>
      <c r="E33" s="3">
        <v>0</v>
      </c>
      <c r="G33" s="3">
        <v>0</v>
      </c>
      <c r="I33" s="3">
        <v>0</v>
      </c>
      <c r="K33" s="6">
        <f t="shared" si="0"/>
        <v>0</v>
      </c>
      <c r="M33" s="3">
        <v>0</v>
      </c>
      <c r="O33" s="3">
        <v>0</v>
      </c>
      <c r="Q33" s="3">
        <v>-181859786</v>
      </c>
      <c r="S33" s="3">
        <v>-181859786</v>
      </c>
      <c r="U33" s="6">
        <f t="shared" si="1"/>
        <v>-1.2554212516693782E-2</v>
      </c>
    </row>
    <row r="34" spans="1:21" ht="22.5">
      <c r="A34" s="2" t="s">
        <v>138</v>
      </c>
      <c r="C34" s="3">
        <v>0</v>
      </c>
      <c r="E34" s="3">
        <v>0</v>
      </c>
      <c r="G34" s="3">
        <v>0</v>
      </c>
      <c r="I34" s="3">
        <v>0</v>
      </c>
      <c r="K34" s="6">
        <f t="shared" si="0"/>
        <v>0</v>
      </c>
      <c r="M34" s="3">
        <v>261745200</v>
      </c>
      <c r="O34" s="3">
        <v>0</v>
      </c>
      <c r="Q34" s="3">
        <v>-201812016</v>
      </c>
      <c r="S34" s="3">
        <v>59933184</v>
      </c>
      <c r="U34" s="6">
        <f t="shared" si="1"/>
        <v>4.1373298918217765E-3</v>
      </c>
    </row>
    <row r="35" spans="1:21" ht="22.5">
      <c r="A35" s="2" t="s">
        <v>29</v>
      </c>
      <c r="C35" s="3">
        <v>0</v>
      </c>
      <c r="E35" s="3">
        <v>-3370743</v>
      </c>
      <c r="G35" s="3">
        <v>0</v>
      </c>
      <c r="I35" s="3">
        <v>-3370743</v>
      </c>
      <c r="K35" s="6">
        <f t="shared" si="0"/>
        <v>-2.884202444997418E-3</v>
      </c>
      <c r="M35" s="3">
        <v>328684500</v>
      </c>
      <c r="O35" s="3">
        <v>10145286</v>
      </c>
      <c r="Q35" s="3">
        <v>-47401775</v>
      </c>
      <c r="S35" s="3">
        <v>291428011</v>
      </c>
      <c r="U35" s="6">
        <f t="shared" si="1"/>
        <v>2.0117967055187081E-2</v>
      </c>
    </row>
    <row r="36" spans="1:21" ht="22.5">
      <c r="A36" s="2" t="s">
        <v>126</v>
      </c>
      <c r="C36" s="3">
        <v>0</v>
      </c>
      <c r="E36" s="3">
        <v>0</v>
      </c>
      <c r="G36" s="3">
        <v>0</v>
      </c>
      <c r="I36" s="3">
        <v>0</v>
      </c>
      <c r="K36" s="6">
        <f t="shared" si="0"/>
        <v>0</v>
      </c>
      <c r="M36" s="3">
        <v>32865750</v>
      </c>
      <c r="O36" s="3">
        <v>0</v>
      </c>
      <c r="Q36" s="3">
        <v>274315869</v>
      </c>
      <c r="S36" s="3">
        <v>307181619</v>
      </c>
      <c r="U36" s="6">
        <f t="shared" si="1"/>
        <v>2.1205475993181143E-2</v>
      </c>
    </row>
    <row r="37" spans="1:21" ht="22.5">
      <c r="A37" s="2" t="s">
        <v>165</v>
      </c>
      <c r="C37" s="3">
        <v>0</v>
      </c>
      <c r="E37" s="3">
        <v>0</v>
      </c>
      <c r="G37" s="3">
        <v>0</v>
      </c>
      <c r="I37" s="3">
        <v>0</v>
      </c>
      <c r="K37" s="6">
        <f t="shared" si="0"/>
        <v>0</v>
      </c>
      <c r="M37" s="3">
        <v>0</v>
      </c>
      <c r="O37" s="3">
        <v>0</v>
      </c>
      <c r="Q37" s="3">
        <v>630217678</v>
      </c>
      <c r="S37" s="3">
        <v>630217678</v>
      </c>
      <c r="U37" s="6">
        <f t="shared" si="1"/>
        <v>4.3505421596555113E-2</v>
      </c>
    </row>
    <row r="38" spans="1:21" ht="22.5">
      <c r="A38" s="2" t="s">
        <v>166</v>
      </c>
      <c r="C38" s="3">
        <v>0</v>
      </c>
      <c r="E38" s="3">
        <v>0</v>
      </c>
      <c r="G38" s="3">
        <v>0</v>
      </c>
      <c r="I38" s="3">
        <v>0</v>
      </c>
      <c r="K38" s="6">
        <f t="shared" si="0"/>
        <v>0</v>
      </c>
      <c r="M38" s="3">
        <v>0</v>
      </c>
      <c r="O38" s="3">
        <v>0</v>
      </c>
      <c r="Q38" s="3">
        <v>115768870</v>
      </c>
      <c r="S38" s="3">
        <v>115768870</v>
      </c>
      <c r="U38" s="6">
        <f t="shared" si="1"/>
        <v>7.9917997747863574E-3</v>
      </c>
    </row>
    <row r="39" spans="1:21" ht="22.5">
      <c r="A39" s="2" t="s">
        <v>15</v>
      </c>
      <c r="C39" s="3">
        <v>0</v>
      </c>
      <c r="E39" s="3">
        <v>0</v>
      </c>
      <c r="G39" s="3">
        <v>0</v>
      </c>
      <c r="I39" s="3">
        <v>0</v>
      </c>
      <c r="K39" s="6">
        <f t="shared" si="0"/>
        <v>0</v>
      </c>
      <c r="M39" s="3">
        <v>0</v>
      </c>
      <c r="O39" s="3">
        <v>0</v>
      </c>
      <c r="Q39" s="3">
        <v>1496932</v>
      </c>
      <c r="S39" s="3">
        <v>1496932</v>
      </c>
      <c r="U39" s="6">
        <f t="shared" si="1"/>
        <v>1.0333676765153267E-4</v>
      </c>
    </row>
    <row r="40" spans="1:21" ht="22.5">
      <c r="A40" s="2" t="s">
        <v>167</v>
      </c>
      <c r="C40" s="3">
        <v>0</v>
      </c>
      <c r="E40" s="3">
        <v>0</v>
      </c>
      <c r="G40" s="3">
        <v>0</v>
      </c>
      <c r="I40" s="3">
        <v>0</v>
      </c>
      <c r="K40" s="6">
        <f t="shared" si="0"/>
        <v>0</v>
      </c>
      <c r="M40" s="3">
        <v>0</v>
      </c>
      <c r="O40" s="3">
        <v>0</v>
      </c>
      <c r="Q40" s="3">
        <v>1057554361</v>
      </c>
      <c r="S40" s="3">
        <v>1057554361</v>
      </c>
      <c r="U40" s="6">
        <f t="shared" si="1"/>
        <v>7.3005486743233566E-2</v>
      </c>
    </row>
    <row r="41" spans="1:21" ht="22.5">
      <c r="A41" s="2" t="s">
        <v>168</v>
      </c>
      <c r="C41" s="3">
        <v>0</v>
      </c>
      <c r="E41" s="3">
        <v>0</v>
      </c>
      <c r="G41" s="3">
        <v>0</v>
      </c>
      <c r="I41" s="3">
        <v>0</v>
      </c>
      <c r="K41" s="6">
        <f t="shared" si="0"/>
        <v>0</v>
      </c>
      <c r="M41" s="3">
        <v>0</v>
      </c>
      <c r="O41" s="3">
        <v>0</v>
      </c>
      <c r="Q41" s="3">
        <v>1457029910</v>
      </c>
      <c r="S41" s="3">
        <v>1457029910</v>
      </c>
      <c r="U41" s="6">
        <f t="shared" si="1"/>
        <v>0.10058223170525019</v>
      </c>
    </row>
    <row r="42" spans="1:21" ht="22.5">
      <c r="A42" s="2" t="s">
        <v>132</v>
      </c>
      <c r="C42" s="3">
        <v>0</v>
      </c>
      <c r="E42" s="3">
        <v>0</v>
      </c>
      <c r="G42" s="3">
        <v>0</v>
      </c>
      <c r="I42" s="3">
        <v>0</v>
      </c>
      <c r="K42" s="6">
        <f t="shared" si="0"/>
        <v>0</v>
      </c>
      <c r="M42" s="3">
        <v>59734710</v>
      </c>
      <c r="O42" s="3">
        <v>0</v>
      </c>
      <c r="Q42" s="3">
        <v>-323311414</v>
      </c>
      <c r="S42" s="3">
        <v>-263576704</v>
      </c>
      <c r="U42" s="6">
        <f t="shared" si="1"/>
        <v>-1.8195325251651247E-2</v>
      </c>
    </row>
    <row r="43" spans="1:21" ht="22.5">
      <c r="A43" s="2" t="s">
        <v>144</v>
      </c>
      <c r="C43" s="3">
        <v>0</v>
      </c>
      <c r="E43" s="3">
        <v>0</v>
      </c>
      <c r="G43" s="3">
        <v>0</v>
      </c>
      <c r="I43" s="3">
        <v>0</v>
      </c>
      <c r="K43" s="6">
        <f t="shared" si="0"/>
        <v>0</v>
      </c>
      <c r="M43" s="3">
        <v>73541000</v>
      </c>
      <c r="O43" s="3">
        <v>0</v>
      </c>
      <c r="Q43" s="3">
        <v>-164909799</v>
      </c>
      <c r="S43" s="3">
        <v>-91368799</v>
      </c>
      <c r="U43" s="6">
        <f t="shared" si="1"/>
        <v>-6.3074049808959868E-3</v>
      </c>
    </row>
    <row r="44" spans="1:21" ht="22.5">
      <c r="A44" s="2" t="s">
        <v>169</v>
      </c>
      <c r="C44" s="3">
        <v>0</v>
      </c>
      <c r="E44" s="3">
        <v>0</v>
      </c>
      <c r="G44" s="3">
        <v>0</v>
      </c>
      <c r="I44" s="3">
        <v>0</v>
      </c>
      <c r="K44" s="6">
        <f t="shared" si="0"/>
        <v>0</v>
      </c>
      <c r="M44" s="3">
        <v>0</v>
      </c>
      <c r="O44" s="3">
        <v>0</v>
      </c>
      <c r="Q44" s="3">
        <v>101035891</v>
      </c>
      <c r="S44" s="3">
        <v>101035891</v>
      </c>
      <c r="U44" s="6">
        <f t="shared" si="1"/>
        <v>6.9747472782548453E-3</v>
      </c>
    </row>
    <row r="45" spans="1:21" ht="22.5">
      <c r="A45" s="2" t="s">
        <v>170</v>
      </c>
      <c r="C45" s="3">
        <v>0</v>
      </c>
      <c r="E45" s="3">
        <v>0</v>
      </c>
      <c r="G45" s="3">
        <v>0</v>
      </c>
      <c r="I45" s="3">
        <v>0</v>
      </c>
      <c r="K45" s="6">
        <f t="shared" si="0"/>
        <v>0</v>
      </c>
      <c r="M45" s="3">
        <v>0</v>
      </c>
      <c r="O45" s="3">
        <v>0</v>
      </c>
      <c r="Q45" s="3">
        <v>4726406391</v>
      </c>
      <c r="S45" s="3">
        <v>4726406391</v>
      </c>
      <c r="U45" s="6">
        <f t="shared" si="1"/>
        <v>0.32627504726566475</v>
      </c>
    </row>
    <row r="46" spans="1:21" ht="22.5">
      <c r="A46" s="2" t="s">
        <v>147</v>
      </c>
      <c r="C46" s="3">
        <v>0</v>
      </c>
      <c r="E46" s="3">
        <v>0</v>
      </c>
      <c r="G46" s="3">
        <v>0</v>
      </c>
      <c r="I46" s="3">
        <v>0</v>
      </c>
      <c r="K46" s="6">
        <f t="shared" si="0"/>
        <v>0</v>
      </c>
      <c r="M46" s="3">
        <v>334453100</v>
      </c>
      <c r="O46" s="3">
        <v>0</v>
      </c>
      <c r="Q46" s="3">
        <v>-100617327</v>
      </c>
      <c r="S46" s="3">
        <v>233835773</v>
      </c>
      <c r="U46" s="6">
        <f t="shared" si="1"/>
        <v>1.6142238219984301E-2</v>
      </c>
    </row>
    <row r="47" spans="1:21" ht="22.5">
      <c r="A47" s="2" t="s">
        <v>15</v>
      </c>
      <c r="C47" s="3">
        <v>0</v>
      </c>
      <c r="E47" s="3">
        <v>-69943441</v>
      </c>
      <c r="G47" s="3">
        <v>0</v>
      </c>
      <c r="I47" s="3">
        <v>-69943441</v>
      </c>
      <c r="K47" s="6">
        <f t="shared" si="0"/>
        <v>-5.984764888445445E-2</v>
      </c>
      <c r="M47" s="3">
        <v>0</v>
      </c>
      <c r="O47" s="3">
        <v>-109692926</v>
      </c>
      <c r="Q47" s="3">
        <v>0</v>
      </c>
      <c r="S47" s="3">
        <v>-109692926</v>
      </c>
      <c r="U47" s="6">
        <f t="shared" si="1"/>
        <v>-7.5723629443947803E-3</v>
      </c>
    </row>
    <row r="48" spans="1:21" ht="22.5">
      <c r="A48" s="2" t="s">
        <v>35</v>
      </c>
      <c r="C48" s="3">
        <v>0</v>
      </c>
      <c r="E48" s="3">
        <v>-21080668</v>
      </c>
      <c r="G48" s="3">
        <v>0</v>
      </c>
      <c r="I48" s="3">
        <v>-21080668</v>
      </c>
      <c r="K48" s="6">
        <f t="shared" si="0"/>
        <v>-1.8037837410855358E-2</v>
      </c>
      <c r="M48" s="3">
        <v>0</v>
      </c>
      <c r="O48" s="3">
        <v>-90294864</v>
      </c>
      <c r="Q48" s="3">
        <v>0</v>
      </c>
      <c r="S48" s="3">
        <v>-90294864</v>
      </c>
      <c r="U48" s="6">
        <f t="shared" si="1"/>
        <v>-6.2332686997771053E-3</v>
      </c>
    </row>
    <row r="49" spans="1:21" ht="22.5">
      <c r="A49" s="2" t="s">
        <v>21</v>
      </c>
      <c r="C49" s="3">
        <v>0</v>
      </c>
      <c r="E49" s="3">
        <v>99522696</v>
      </c>
      <c r="G49" s="3">
        <v>0</v>
      </c>
      <c r="I49" s="3">
        <v>99522696</v>
      </c>
      <c r="K49" s="6">
        <f t="shared" si="0"/>
        <v>8.5157368311952211E-2</v>
      </c>
      <c r="M49" s="3">
        <v>0</v>
      </c>
      <c r="O49" s="3">
        <v>-234194197</v>
      </c>
      <c r="Q49" s="3">
        <v>0</v>
      </c>
      <c r="S49" s="3">
        <v>-234194197</v>
      </c>
      <c r="U49" s="6">
        <f t="shared" si="1"/>
        <v>-1.6166981079118004E-2</v>
      </c>
    </row>
    <row r="50" spans="1:21">
      <c r="A50" s="1" t="s">
        <v>44</v>
      </c>
      <c r="C50" s="4">
        <f>SUM(C8:C49)</f>
        <v>0</v>
      </c>
      <c r="E50" s="4">
        <f>SUM(E8:E49)</f>
        <v>368889395</v>
      </c>
      <c r="G50" s="4">
        <f>SUM(G8:G49)</f>
        <v>799802146</v>
      </c>
      <c r="I50" s="4">
        <f>SUM(I8:I49)</f>
        <v>1168691541</v>
      </c>
      <c r="K50" s="7">
        <f>SUM(K8:K49)</f>
        <v>1</v>
      </c>
      <c r="M50" s="4">
        <f>SUM(M8:M49)</f>
        <v>3690934230</v>
      </c>
      <c r="O50" s="4">
        <f>SUM(O8:O49)</f>
        <v>1171058796</v>
      </c>
      <c r="Q50" s="4">
        <f>SUM(Q8:Q49)</f>
        <v>9623964238</v>
      </c>
      <c r="S50" s="4">
        <f>SUM(S8:S49)</f>
        <v>14485957264</v>
      </c>
      <c r="U50" s="7">
        <f>SUM(U8:U49)</f>
        <v>1</v>
      </c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2024-03-27T13:35:15Z</dcterms:created>
  <dcterms:modified xsi:type="dcterms:W3CDTF">2024-03-27T14:02:47Z</dcterms:modified>
</cp:coreProperties>
</file>